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2400" windowWidth="20730" windowHeight="11700" tabRatio="500" activeTab="0"/>
  </bookViews>
  <sheets>
    <sheet name="Foglio1" sheetId="1" r:id="rId1"/>
  </sheets>
  <definedNames>
    <definedName name="_xlnm.Print_Area" localSheetId="0">'Foglio1'!$A$1:$J$6</definedName>
  </definedNames>
  <calcPr fullCalcOnLoad="1"/>
</workbook>
</file>

<file path=xl/sharedStrings.xml><?xml version="1.0" encoding="utf-8"?>
<sst xmlns="http://schemas.openxmlformats.org/spreadsheetml/2006/main" count="19" uniqueCount="18">
  <si>
    <t>Fondo per la produttività collettiva per il miglioramento dei servizi e per il premio della qualità delle prestazioni individuali (art. 8 CCNL 31.7.2009)</t>
  </si>
  <si>
    <t>comparto</t>
  </si>
  <si>
    <t xml:space="preserve">Fondo per la retribuzione di risultato e per la qualità della prestazione individuale (art. 11 CCNL 06/05/2010) </t>
  </si>
  <si>
    <t>dirigenza medica/veterinaria</t>
  </si>
  <si>
    <t>Fondo per la retribuzione di risultato e per il premio della qualità delle prestazioni individuali (art. 10 CCNL 6/5/2010)</t>
  </si>
  <si>
    <t>dirigenza sanitaria</t>
  </si>
  <si>
    <t>dirigenza PTA</t>
  </si>
  <si>
    <t xml:space="preserve">Fondo per la retribuzione di risultato e per la qualità della prestazione individuale (art. 10 CCNL 06/05/2010) </t>
  </si>
  <si>
    <t>dirigenza professioni sanitarie</t>
  </si>
  <si>
    <t>2016 (determina 469/2017)</t>
  </si>
  <si>
    <t>2017 (determina 489/2018)</t>
  </si>
  <si>
    <t>performance stanziata</t>
  </si>
  <si>
    <t>individuale stanziato</t>
  </si>
  <si>
    <t>individuale pagato</t>
  </si>
  <si>
    <t>collettiva 2018 pagata</t>
  </si>
  <si>
    <t>individuale 2018 stanziato</t>
  </si>
  <si>
    <t>individuale 2018 pagato</t>
  </si>
  <si>
    <t>2018 (det. 521/DG/2019)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</si>
</sst>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.00"/>
    <numFmt numFmtId="173" formatCode="#,##0.00\ &quot;€&quot;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35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1" applyNumberFormat="0" applyAlignment="0" applyProtection="0"/>
    <xf numFmtId="0" fontId="19" fillId="0" borderId="2" applyNumberFormat="0" applyFill="0" applyAlignment="0" applyProtection="0"/>
    <xf numFmtId="0" fontId="20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horizontal="right" vertical="center" wrapText="1"/>
    </xf>
    <xf numFmtId="166" fontId="0" fillId="0" borderId="10" xfId="0" applyNumberFormat="1" applyFont="1" applyBorder="1" applyAlignment="1">
      <alignment horizontal="right" vertical="center"/>
    </xf>
    <xf numFmtId="0" fontId="31" fillId="0" borderId="0" xfId="0" applyFont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172" fontId="0" fillId="0" borderId="0" xfId="0" applyNumberFormat="1" applyFont="1" applyFill="1" applyAlignment="1">
      <alignment/>
    </xf>
    <xf numFmtId="166" fontId="0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31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166" fontId="0" fillId="33" borderId="10" xfId="0" applyNumberFormat="1" applyFont="1" applyFill="1" applyBorder="1" applyAlignment="1">
      <alignment horizontal="right" vertical="center"/>
    </xf>
    <xf numFmtId="172" fontId="0" fillId="33" borderId="10" xfId="0" applyNumberFormat="1" applyFont="1" applyFill="1" applyBorder="1" applyAlignment="1">
      <alignment/>
    </xf>
    <xf numFmtId="0" fontId="31" fillId="0" borderId="11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tabSelected="1" view="pageBreakPreview" zoomScale="85" zoomScaleSheetLayoutView="85" workbookViewId="0" topLeftCell="A1">
      <selection activeCell="A3" sqref="A3:IV3"/>
    </sheetView>
  </sheetViews>
  <sheetFormatPr defaultColWidth="11.00390625" defaultRowHeight="15.75"/>
  <cols>
    <col min="1" max="1" width="30.375" style="0" customWidth="1"/>
    <col min="2" max="2" width="46.375" style="1" customWidth="1"/>
    <col min="3" max="3" width="16.25390625" style="0" hidden="1" customWidth="1"/>
    <col min="4" max="4" width="19.125" style="0" hidden="1" customWidth="1"/>
    <col min="5" max="5" width="14.375" style="0" hidden="1" customWidth="1"/>
    <col min="6" max="6" width="17.00390625" style="0" hidden="1" customWidth="1"/>
    <col min="7" max="7" width="18.75390625" style="0" customWidth="1"/>
    <col min="8" max="8" width="19.375" style="0" customWidth="1"/>
    <col min="9" max="9" width="23.50390625" style="0" bestFit="1" customWidth="1"/>
    <col min="10" max="10" width="16.625" style="0" customWidth="1"/>
  </cols>
  <sheetData>
    <row r="1" spans="1:10" s="14" customFormat="1" ht="78" customHeight="1">
      <c r="A1" s="21" t="s">
        <v>11</v>
      </c>
      <c r="B1" s="21"/>
      <c r="C1" s="6" t="s">
        <v>9</v>
      </c>
      <c r="D1" s="6" t="s">
        <v>10</v>
      </c>
      <c r="E1" s="6" t="s">
        <v>12</v>
      </c>
      <c r="F1" s="6" t="s">
        <v>13</v>
      </c>
      <c r="G1" s="6" t="s">
        <v>17</v>
      </c>
      <c r="H1" s="6" t="s">
        <v>15</v>
      </c>
      <c r="I1" s="6" t="s">
        <v>16</v>
      </c>
      <c r="J1" s="6" t="s">
        <v>14</v>
      </c>
    </row>
    <row r="2" spans="1:10" ht="47.25">
      <c r="A2" s="7" t="s">
        <v>1</v>
      </c>
      <c r="B2" s="2" t="s">
        <v>0</v>
      </c>
      <c r="C2" s="4">
        <v>1407998.6</v>
      </c>
      <c r="D2" s="4">
        <v>1407998.6</v>
      </c>
      <c r="E2" s="10">
        <f>(D2-0)*5/100</f>
        <v>70399.93</v>
      </c>
      <c r="F2" s="10">
        <v>70399.93</v>
      </c>
      <c r="G2" s="11">
        <v>4812924.81</v>
      </c>
      <c r="H2">
        <v>281439.72</v>
      </c>
      <c r="I2">
        <f>265242.35+14067.9</f>
        <v>279310.25</v>
      </c>
      <c r="J2" s="9">
        <f>562878.69+562879.9</f>
        <v>1125758.5899999999</v>
      </c>
    </row>
    <row r="3" spans="1:10" ht="47.25" hidden="1">
      <c r="A3" s="17" t="s">
        <v>3</v>
      </c>
      <c r="B3" s="18" t="s">
        <v>2</v>
      </c>
      <c r="C3" s="19">
        <v>1041182.53</v>
      </c>
      <c r="D3" s="19">
        <v>1041182.53</v>
      </c>
      <c r="E3" s="15">
        <f>(D3-15108.81)*5/100</f>
        <v>51303.685999999994</v>
      </c>
      <c r="F3" s="15">
        <v>51303.66</v>
      </c>
      <c r="G3" s="20">
        <f>+D3</f>
        <v>1041182.53</v>
      </c>
      <c r="H3" s="15"/>
      <c r="I3" s="15"/>
      <c r="J3" s="16"/>
    </row>
    <row r="4" spans="1:10" ht="47.25">
      <c r="A4" s="7" t="s">
        <v>5</v>
      </c>
      <c r="B4" s="3" t="s">
        <v>4</v>
      </c>
      <c r="C4" s="5">
        <v>151665.36</v>
      </c>
      <c r="D4" s="12">
        <v>151665.36</v>
      </c>
      <c r="E4" s="10">
        <f>(D4-1799.05)*5/100</f>
        <v>7493.315500000001</v>
      </c>
      <c r="F4" s="10">
        <v>7493.32</v>
      </c>
      <c r="G4" s="13">
        <f>+D4</f>
        <v>151665.36</v>
      </c>
      <c r="H4">
        <v>30333.07</v>
      </c>
      <c r="I4">
        <v>30018.02</v>
      </c>
      <c r="J4" s="8">
        <f>60666.13+60666.2</f>
        <v>121332.32999999999</v>
      </c>
    </row>
    <row r="5" spans="1:10" ht="47.25">
      <c r="A5" s="7" t="s">
        <v>6</v>
      </c>
      <c r="B5" s="3" t="s">
        <v>7</v>
      </c>
      <c r="C5" s="5">
        <v>59684.85</v>
      </c>
      <c r="D5" s="12">
        <v>59684.85</v>
      </c>
      <c r="E5" s="10">
        <f>(D5-831.28)*5/100</f>
        <v>2942.6785</v>
      </c>
      <c r="F5" s="10">
        <v>2942.68</v>
      </c>
      <c r="G5" s="13">
        <v>55317.12</v>
      </c>
      <c r="H5">
        <v>11063.42</v>
      </c>
      <c r="I5">
        <v>10978.33</v>
      </c>
      <c r="J5" s="8">
        <f>12446.33+12446.35</f>
        <v>24892.68</v>
      </c>
    </row>
    <row r="6" spans="1:10" ht="47.25">
      <c r="A6" s="7" t="s">
        <v>8</v>
      </c>
      <c r="B6" s="2" t="s">
        <v>7</v>
      </c>
      <c r="C6" s="5">
        <v>1720.68</v>
      </c>
      <c r="D6" s="12">
        <v>1720.6</v>
      </c>
      <c r="E6" s="10">
        <f>(D6-0)*5/100</f>
        <v>86.03</v>
      </c>
      <c r="F6" s="10">
        <v>0</v>
      </c>
      <c r="G6" s="13">
        <v>1720.78</v>
      </c>
      <c r="H6">
        <v>344.16</v>
      </c>
      <c r="I6">
        <v>344.16</v>
      </c>
      <c r="J6" s="8">
        <f>688.31+688.31</f>
        <v>1376.62</v>
      </c>
    </row>
  </sheetData>
  <sheetProtection/>
  <mergeCells count="1">
    <mergeCell ref="A1:B1"/>
  </mergeCells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landscape" paperSize="9" scale="77" r:id="rId1"/>
  <headerFooter alignWithMargins="0"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di Microsoft Office</dc:creator>
  <cp:keywords/>
  <dc:description/>
  <cp:lastModifiedBy>Michele Gagliani</cp:lastModifiedBy>
  <cp:lastPrinted>2019-05-13T11:06:22Z</cp:lastPrinted>
  <dcterms:created xsi:type="dcterms:W3CDTF">2018-07-20T13:20:35Z</dcterms:created>
  <dcterms:modified xsi:type="dcterms:W3CDTF">2019-11-28T11:21:35Z</dcterms:modified>
  <cp:category/>
  <cp:version/>
  <cp:contentType/>
  <cp:contentStatus/>
</cp:coreProperties>
</file>