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V2\Z04\PDC\STORICOUTENTI\TINTI\DAT\trasparenza\anno 2023\secondo semestre 2023\contributi sla e MR rendicontazione 2023\"/>
    </mc:Choice>
  </mc:AlternateContent>
  <bookViews>
    <workbookView xWindow="0" yWindow="0" windowWidth="19200" windowHeight="11295" tabRatio="500"/>
  </bookViews>
  <sheets>
    <sheet name="AST ANCONA RENDICONTAZIONE 2023" sheetId="3" r:id="rId1"/>
    <sheet name="AST AN MALATTIE RARE DETTAGLIO" sheetId="11" r:id="rId2"/>
  </sheets>
  <calcPr calcId="152511"/>
</workbook>
</file>

<file path=xl/calcChain.xml><?xml version="1.0" encoding="utf-8"?>
<calcChain xmlns="http://schemas.openxmlformats.org/spreadsheetml/2006/main">
  <c r="F6" i="3" l="1"/>
  <c r="F3" i="3"/>
  <c r="F4" i="3"/>
  <c r="F7" i="3" l="1"/>
  <c r="O9" i="11" l="1"/>
  <c r="N12" i="11" l="1"/>
  <c r="M12" i="11"/>
  <c r="L12" i="11"/>
  <c r="K12" i="11"/>
  <c r="J12" i="11"/>
  <c r="I12" i="11"/>
  <c r="H12" i="11"/>
  <c r="G12" i="11"/>
  <c r="F12" i="11"/>
  <c r="E12" i="11"/>
  <c r="D12" i="11"/>
  <c r="C12" i="11"/>
  <c r="B12" i="11"/>
  <c r="O10" i="11"/>
  <c r="O8" i="11"/>
  <c r="O7" i="11"/>
  <c r="O12" i="11" l="1"/>
  <c r="B4" i="11" s="1"/>
</calcChain>
</file>

<file path=xl/connections.xml><?xml version="1.0" encoding="utf-8"?>
<connections xmlns="http://schemas.openxmlformats.org/spreadsheetml/2006/main">
  <connection id="1" sourceFile="C:\Users\nazzareno.firmani\Documents\SLA 2019\SLA RENDICONATZIONE I e II quadr\AV 2 Rendicontazione SLA I° E II° Quadrimestre 2019.xlsx" keepAlive="1" name="AV 2 Rendicontazione SLA I° E II° Quadrimestre 2019" type="5" refreshedVersion="0" new="1" background="1" saveData="1">
    <dbPr connection="Provider=Microsoft.ACE.OLEDB.12.0;Password=&quot;&quot;;User ID=Admin;Data Source=C:\Users\nazzareno.firmani\Documents\SLA 2019\SLA RENDICONATZIONE I e II quadr\AV 2 Rendicontazione SLA I° E II° Quadrimestre 2019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V$" commandType="3"/>
  </connection>
  <connection id="2" sourceFile="C:\Users\nazzareno.firmani\Documents\SLA 2019\SLA RENDICONATZIONE I e II quadr\AV 2 Rendicontazione SLA I° E II° Quadrimestre 2019.xlsx" odcFile="C:\Users\nazzareno.firmani\Documents\Origini dati utente\AV 2 Rendicontazione SLA I° E II° Quadrimestre 2019 AV$.odc" keepAlive="1" name="AV 2 Rendicontazione SLA I° E II° Quadrimestre 2019 AV$" type="5" refreshedVersion="0" new="1" background="1">
    <dbPr connection="Provider=Microsoft.ACE.OLEDB.12.0;Password=&quot;&quot;;User ID=Admin;Data Source=C:\Users\nazzareno.firmani\Documents\SLA 2019\SLA RENDICONATZIONE I e II quadr\AV 2 Rendicontazione SLA I° E II° Quadrimestre 2019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V$" commandType="3"/>
  </connection>
</connections>
</file>

<file path=xl/sharedStrings.xml><?xml version="1.0" encoding="utf-8"?>
<sst xmlns="http://schemas.openxmlformats.org/spreadsheetml/2006/main" count="32" uniqueCount="31">
  <si>
    <t>DISTRETTO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</si>
  <si>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</si>
  <si>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</si>
  <si>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</si>
  <si>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</si>
  <si>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</si>
  <si>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</si>
  <si>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</si>
  <si>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</si>
  <si>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Totale</t>
  </si>
  <si>
    <t xml:space="preserve">TOTALE </t>
  </si>
  <si>
    <t>SETTEMBRE</t>
  </si>
  <si>
    <t>OTTOBRE</t>
  </si>
  <si>
    <t>NOVEMBRE</t>
  </si>
  <si>
    <t>DICEMBRE</t>
  </si>
  <si>
    <t>Distretto di Senigallia</t>
  </si>
  <si>
    <t>Distretto di Jesi</t>
  </si>
  <si>
    <t>Distretto di Ancona</t>
  </si>
  <si>
    <t>Distretto di Fabriano</t>
  </si>
  <si>
    <t>NUMERO DI BENEFICIARI AMMESSI AL CONTRIBUTO</t>
  </si>
  <si>
    <t>DGRM n. 127/2023   - Determina n. 539/AST_AN del 13/04/2023 -  Riconoscimento e valorizzazione del lavoro di cura del familiare-caregiver che assiste un familiare di età compresa tra 0-25 anni affetto da una malattia rara di cui all’Allegato 7 del D.P.C.M. 12 gennaio 2017, e che necessita di ventilazione e/o nutrizione artificiale</t>
  </si>
  <si>
    <t>RENDICONTAZIONE ANNO 2023</t>
  </si>
  <si>
    <t>N. BENEFICIARI</t>
  </si>
  <si>
    <t>Costi sostenuti per il periodo 01/01/2023 - 31/12/2023 dall'AST di Ancona</t>
  </si>
  <si>
    <t xml:space="preserve">scostamento </t>
  </si>
  <si>
    <t>-di cui saldo liquidato con decreto del Dirigente del Settore Contrasto al disagio  n. 150 del 12 dicembre 2023)</t>
  </si>
  <si>
    <r>
      <t>Totale contributo erogato da Regione all'AST di Ancona</t>
    </r>
    <r>
      <rPr>
        <sz val="12"/>
        <color rgb="FFFF0000"/>
        <rFont val="Calibri"/>
        <family val="2"/>
        <scheme val="minor"/>
      </rPr>
      <t xml:space="preserve"> </t>
    </r>
  </si>
  <si>
    <t>-di cui acconto liquidato con decreto del Dirigente del Settore Contrasto al disagio n. 18 del 28 febbraio 2023</t>
  </si>
  <si>
    <t>AST DI ANCONA</t>
  </si>
  <si>
    <t>https://www.asur.marche.it/documents/24401/2129397/539.pdf</t>
  </si>
  <si>
    <t>link al provvedimento amministrativo AST 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</si>
</sst>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</numFmts>
  <fonts count="1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0"/>
      <color theme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165" fontId="3" fillId="0" borderId="0" applyBorder="0" applyProtection="0"/>
    <xf numFmtId="165" fontId="3" fillId="0" borderId="0" applyBorder="0" applyProtection="0"/>
    <xf numFmtId="0" fontId="4" fillId="0" borderId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3" borderId="0" xfId="0" applyFill="1"/>
    <xf numFmtId="0" fontId="6" fillId="3" borderId="8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4" fontId="6" fillId="3" borderId="7" xfId="0" applyNumberFormat="1" applyFont="1" applyFill="1" applyBorder="1"/>
    <xf numFmtId="0" fontId="5" fillId="0" borderId="0" xfId="0" applyFont="1"/>
    <xf numFmtId="0" fontId="5" fillId="0" borderId="0" xfId="0" applyFont="1" applyBorder="1"/>
    <xf numFmtId="3" fontId="3" fillId="0" borderId="2" xfId="0" applyNumberFormat="1" applyFont="1" applyBorder="1"/>
    <xf numFmtId="0" fontId="2" fillId="2" borderId="1" xfId="0" applyFont="1" applyFill="1" applyBorder="1"/>
    <xf numFmtId="0" fontId="9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3" fontId="0" fillId="2" borderId="1" xfId="0" applyNumberFormat="1" applyFill="1" applyBorder="1"/>
    <xf numFmtId="0" fontId="2" fillId="0" borderId="0" xfId="0" applyFont="1" applyBorder="1" applyAlignment="1"/>
    <xf numFmtId="0" fontId="8" fillId="0" borderId="2" xfId="0" applyFont="1" applyBorder="1"/>
    <xf numFmtId="0" fontId="0" fillId="0" borderId="2" xfId="0" applyFont="1" applyBorder="1"/>
    <xf numFmtId="0" fontId="9" fillId="0" borderId="2" xfId="0" applyFont="1" applyFill="1" applyBorder="1"/>
    <xf numFmtId="0" fontId="11" fillId="0" borderId="0" xfId="0" applyFont="1"/>
    <xf numFmtId="4" fontId="6" fillId="3" borderId="7" xfId="0" applyNumberFormat="1" applyFont="1" applyFill="1" applyBorder="1" applyAlignment="1">
      <alignment horizontal="right"/>
    </xf>
    <xf numFmtId="4" fontId="10" fillId="3" borderId="7" xfId="0" applyNumberFormat="1" applyFont="1" applyFill="1" applyBorder="1"/>
    <xf numFmtId="4" fontId="3" fillId="0" borderId="2" xfId="1" applyNumberFormat="1" applyBorder="1" applyAlignment="1" applyProtection="1"/>
    <xf numFmtId="4" fontId="2" fillId="0" borderId="2" xfId="2" applyNumberFormat="1" applyFont="1" applyBorder="1" applyAlignment="1" applyProtection="1"/>
    <xf numFmtId="4" fontId="0" fillId="0" borderId="2" xfId="2" applyNumberFormat="1" applyFont="1" applyBorder="1" applyAlignment="1" applyProtection="1"/>
    <xf numFmtId="4" fontId="2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0" fillId="3" borderId="9" xfId="0" applyNumberFormat="1" applyFont="1" applyFill="1" applyBorder="1" applyAlignment="1">
      <alignment horizontal="left" wrapText="1"/>
    </xf>
    <xf numFmtId="49" fontId="10" fillId="3" borderId="13" xfId="0" applyNumberFormat="1" applyFont="1" applyFill="1" applyBorder="1" applyAlignment="1">
      <alignment horizontal="left" wrapText="1"/>
    </xf>
    <xf numFmtId="49" fontId="10" fillId="3" borderId="14" xfId="0" applyNumberFormat="1" applyFont="1" applyFill="1" applyBorder="1" applyAlignment="1">
      <alignment horizontal="left" wrapText="1"/>
    </xf>
    <xf numFmtId="49" fontId="10" fillId="3" borderId="12" xfId="0" applyNumberFormat="1" applyFont="1" applyFill="1" applyBorder="1" applyAlignment="1">
      <alignment horizontal="left" wrapText="1"/>
    </xf>
    <xf numFmtId="49" fontId="10" fillId="3" borderId="10" xfId="0" applyNumberFormat="1" applyFont="1" applyFill="1" applyBorder="1" applyAlignment="1">
      <alignment horizontal="left" wrapText="1"/>
    </xf>
    <xf numFmtId="49" fontId="10" fillId="3" borderId="11" xfId="0" applyNumberFormat="1" applyFont="1" applyFill="1" applyBorder="1" applyAlignment="1">
      <alignment horizontal="left" wrapText="1"/>
    </xf>
    <xf numFmtId="0" fontId="6" fillId="3" borderId="8" xfId="0" quotePrefix="1" applyFont="1" applyFill="1" applyBorder="1" applyAlignment="1">
      <alignment horizontal="left" wrapText="1" indent="3"/>
    </xf>
    <xf numFmtId="0" fontId="6" fillId="3" borderId="6" xfId="0" applyFont="1" applyFill="1" applyBorder="1" applyAlignment="1">
      <alignment horizontal="left" wrapText="1" indent="3"/>
    </xf>
    <xf numFmtId="0" fontId="6" fillId="3" borderId="7" xfId="0" applyFont="1" applyFill="1" applyBorder="1" applyAlignment="1">
      <alignment horizontal="left" wrapText="1" indent="3"/>
    </xf>
    <xf numFmtId="0" fontId="7" fillId="0" borderId="0" xfId="0" applyFont="1" applyBorder="1" applyAlignment="1">
      <alignment horizontal="left" wrapText="1"/>
    </xf>
    <xf numFmtId="0" fontId="13" fillId="0" borderId="0" xfId="8"/>
  </cellXfs>
  <cellStyles count="9">
    <cellStyle name="Collegamento ipertestuale" xfId="8" builtinId="8"/>
    <cellStyle name="Normale" xfId="0" builtinId="0"/>
    <cellStyle name="Normale 2" xfId="3"/>
    <cellStyle name="Normale 2 2" xfId="7"/>
    <cellStyle name="Normale 2_AV2 Minori" xfId="4"/>
    <cellStyle name="Normale 3" xfId="6"/>
    <cellStyle name="Testo descrittivo" xfId="2" builtinId="53" customBuiltin="1"/>
    <cellStyle name="Valuta" xfId="1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7" sqref="F17"/>
    </sheetView>
  </sheetViews>
  <sheetFormatPr defaultRowHeight="12.75" x14ac:dyDescent="0.2"/>
  <cols>
    <col min="4" max="4" width="25.5703125" customWidth="1"/>
    <col min="5" max="5" width="25.28515625" customWidth="1"/>
    <col min="6" max="6" width="37.140625" customWidth="1"/>
    <col min="7" max="7" width="15.28515625" customWidth="1"/>
    <col min="9" max="9" width="10.140625" bestFit="1" customWidth="1"/>
  </cols>
  <sheetData>
    <row r="1" spans="1:10" ht="12.75" customHeight="1" x14ac:dyDescent="0.2">
      <c r="A1" s="29" t="s">
        <v>20</v>
      </c>
      <c r="B1" s="30"/>
      <c r="C1" s="30"/>
      <c r="D1" s="30"/>
      <c r="E1" s="30"/>
      <c r="F1" s="31"/>
      <c r="J1" s="2"/>
    </row>
    <row r="2" spans="1:10" ht="34.5" customHeight="1" x14ac:dyDescent="0.2">
      <c r="A2" s="32"/>
      <c r="B2" s="33"/>
      <c r="C2" s="33"/>
      <c r="D2" s="33"/>
      <c r="E2" s="33"/>
      <c r="F2" s="34"/>
      <c r="J2" s="2"/>
    </row>
    <row r="3" spans="1:10" ht="15.75" x14ac:dyDescent="0.25">
      <c r="A3" s="3" t="s">
        <v>26</v>
      </c>
      <c r="B3" s="4"/>
      <c r="C3" s="4"/>
      <c r="D3" s="4"/>
      <c r="E3" s="5"/>
      <c r="F3" s="22">
        <f>F4+F5</f>
        <v>254493.71</v>
      </c>
      <c r="J3" s="2"/>
    </row>
    <row r="4" spans="1:10" ht="35.25" customHeight="1" x14ac:dyDescent="0.25">
      <c r="A4" s="35" t="s">
        <v>27</v>
      </c>
      <c r="B4" s="36"/>
      <c r="C4" s="36"/>
      <c r="D4" s="36"/>
      <c r="E4" s="37"/>
      <c r="F4" s="21">
        <f>199154.72</f>
        <v>199154.72</v>
      </c>
      <c r="J4" s="2"/>
    </row>
    <row r="5" spans="1:10" ht="34.5" customHeight="1" x14ac:dyDescent="0.25">
      <c r="A5" s="35" t="s">
        <v>25</v>
      </c>
      <c r="B5" s="36"/>
      <c r="C5" s="36"/>
      <c r="D5" s="36"/>
      <c r="E5" s="37"/>
      <c r="F5" s="21">
        <v>55338.99</v>
      </c>
      <c r="J5" s="2"/>
    </row>
    <row r="6" spans="1:10" ht="15.75" x14ac:dyDescent="0.25">
      <c r="A6" s="3" t="s">
        <v>23</v>
      </c>
      <c r="B6" s="4"/>
      <c r="C6" s="4"/>
      <c r="D6" s="4"/>
      <c r="E6" s="5"/>
      <c r="F6" s="22">
        <f>'AST AN MALATTIE RARE DETTAGLIO'!O12</f>
        <v>281280.56907834101</v>
      </c>
      <c r="J6" s="2"/>
    </row>
    <row r="7" spans="1:10" ht="15.75" x14ac:dyDescent="0.25">
      <c r="A7" s="3" t="s">
        <v>24</v>
      </c>
      <c r="B7" s="4"/>
      <c r="C7" s="4"/>
      <c r="D7" s="4"/>
      <c r="E7" s="5"/>
      <c r="F7" s="6">
        <f>F3-F6</f>
        <v>-26786.859078341018</v>
      </c>
      <c r="J7" s="2"/>
    </row>
    <row r="8" spans="1:10" x14ac:dyDescent="0.2">
      <c r="A8" s="7"/>
      <c r="B8" s="7"/>
      <c r="C8" s="7"/>
      <c r="D8" s="7"/>
      <c r="E8" s="7"/>
      <c r="F8" s="7"/>
      <c r="J8" s="2"/>
    </row>
    <row r="9" spans="1:10" x14ac:dyDescent="0.2">
      <c r="A9" t="s">
        <v>30</v>
      </c>
      <c r="J9" s="2"/>
    </row>
    <row r="10" spans="1:10" x14ac:dyDescent="0.2">
      <c r="A10" s="39" t="s">
        <v>29</v>
      </c>
      <c r="J10" s="2"/>
    </row>
  </sheetData>
  <mergeCells count="3">
    <mergeCell ref="A1:F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8"/>
  <sheetViews>
    <sheetView workbookViewId="0">
      <selection activeCell="D31" sqref="D31"/>
    </sheetView>
  </sheetViews>
  <sheetFormatPr defaultRowHeight="12.75" x14ac:dyDescent="0.2"/>
  <cols>
    <col min="1" max="1" width="22.28515625" customWidth="1"/>
    <col min="2" max="2" width="15" bestFit="1" customWidth="1"/>
    <col min="3" max="15" width="12.42578125" customWidth="1"/>
  </cols>
  <sheetData>
    <row r="1" spans="1:15" x14ac:dyDescent="0.2">
      <c r="A1" s="16" t="s">
        <v>21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 x14ac:dyDescent="0.2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thickBot="1" x14ac:dyDescent="0.25"/>
    <row r="4" spans="1:15" ht="13.5" thickBot="1" x14ac:dyDescent="0.25">
      <c r="A4" s="10" t="s">
        <v>28</v>
      </c>
      <c r="B4" s="26">
        <f>O12</f>
        <v>281280.56907834101</v>
      </c>
    </row>
    <row r="6" spans="1:15" x14ac:dyDescent="0.2">
      <c r="A6" s="17" t="s">
        <v>0</v>
      </c>
      <c r="B6" s="27" t="s">
        <v>22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11</v>
      </c>
      <c r="L6" s="27" t="s">
        <v>12</v>
      </c>
      <c r="M6" s="27" t="s">
        <v>13</v>
      </c>
      <c r="N6" s="27" t="s">
        <v>14</v>
      </c>
      <c r="O6" s="28" t="s">
        <v>9</v>
      </c>
    </row>
    <row r="7" spans="1:15" x14ac:dyDescent="0.2">
      <c r="A7" s="11" t="s">
        <v>15</v>
      </c>
      <c r="B7" s="9">
        <v>4</v>
      </c>
      <c r="C7" s="23">
        <v>2645.1612903225805</v>
      </c>
      <c r="D7" s="23">
        <v>2392.8571428571431</v>
      </c>
      <c r="E7" s="23">
        <v>2322.5806451612902</v>
      </c>
      <c r="F7" s="23">
        <v>2600</v>
      </c>
      <c r="G7" s="23">
        <v>2000</v>
      </c>
      <c r="H7" s="23">
        <v>6406.07</v>
      </c>
      <c r="I7" s="23">
        <v>3000</v>
      </c>
      <c r="J7" s="23">
        <v>2612.9</v>
      </c>
      <c r="K7" s="23">
        <v>3600</v>
      </c>
      <c r="L7" s="23">
        <v>4000</v>
      </c>
      <c r="M7" s="23">
        <v>4000</v>
      </c>
      <c r="N7" s="23">
        <v>4000</v>
      </c>
      <c r="O7" s="24">
        <f>SUM(C7:N7)</f>
        <v>39579.569078341017</v>
      </c>
    </row>
    <row r="8" spans="1:15" x14ac:dyDescent="0.2">
      <c r="A8" s="11" t="s">
        <v>16</v>
      </c>
      <c r="B8" s="9">
        <v>3</v>
      </c>
      <c r="C8" s="23">
        <v>2000</v>
      </c>
      <c r="D8" s="23">
        <v>2000</v>
      </c>
      <c r="E8" s="23">
        <v>2000</v>
      </c>
      <c r="F8" s="23">
        <v>2000</v>
      </c>
      <c r="G8" s="23">
        <v>2000</v>
      </c>
      <c r="H8" s="23">
        <v>2000</v>
      </c>
      <c r="I8" s="23">
        <v>2000</v>
      </c>
      <c r="J8" s="23">
        <v>2000</v>
      </c>
      <c r="K8" s="23">
        <v>2000</v>
      </c>
      <c r="L8" s="23">
        <v>3000</v>
      </c>
      <c r="M8" s="23">
        <v>3000</v>
      </c>
      <c r="N8" s="23">
        <v>3000</v>
      </c>
      <c r="O8" s="24">
        <f>SUM(C8:N8)</f>
        <v>27000</v>
      </c>
    </row>
    <row r="9" spans="1:15" x14ac:dyDescent="0.2">
      <c r="A9" s="19" t="s">
        <v>18</v>
      </c>
      <c r="B9" s="9">
        <v>4</v>
      </c>
      <c r="C9" s="23">
        <v>4000</v>
      </c>
      <c r="D9" s="23">
        <v>4000</v>
      </c>
      <c r="E9" s="23">
        <v>4000</v>
      </c>
      <c r="F9" s="23">
        <v>4000</v>
      </c>
      <c r="G9" s="23">
        <v>4000</v>
      </c>
      <c r="H9" s="23">
        <v>4000</v>
      </c>
      <c r="I9" s="23">
        <v>4000</v>
      </c>
      <c r="J9" s="23">
        <v>4000</v>
      </c>
      <c r="K9" s="23">
        <v>4000</v>
      </c>
      <c r="L9" s="23">
        <v>4000</v>
      </c>
      <c r="M9" s="23">
        <v>4000</v>
      </c>
      <c r="N9" s="23">
        <v>4000</v>
      </c>
      <c r="O9" s="24">
        <f t="shared" ref="O9" si="0">SUM(C9:N9)</f>
        <v>48000</v>
      </c>
    </row>
    <row r="10" spans="1:15" x14ac:dyDescent="0.2">
      <c r="A10" s="19" t="s">
        <v>17</v>
      </c>
      <c r="B10" s="9">
        <v>15</v>
      </c>
      <c r="C10" s="23">
        <v>13934</v>
      </c>
      <c r="D10" s="23">
        <v>13300</v>
      </c>
      <c r="E10" s="23">
        <v>13600</v>
      </c>
      <c r="F10" s="23">
        <v>14000</v>
      </c>
      <c r="G10" s="23">
        <v>14000</v>
      </c>
      <c r="H10" s="23">
        <v>13267</v>
      </c>
      <c r="I10" s="23">
        <v>13000</v>
      </c>
      <c r="J10" s="23">
        <v>13000</v>
      </c>
      <c r="K10" s="23">
        <v>13600</v>
      </c>
      <c r="L10" s="23">
        <v>15000</v>
      </c>
      <c r="M10" s="23">
        <v>15000</v>
      </c>
      <c r="N10" s="23">
        <v>15000</v>
      </c>
      <c r="O10" s="24">
        <f t="shared" ref="O10" si="1">SUM(C10:N10)</f>
        <v>166701</v>
      </c>
    </row>
    <row r="11" spans="1:15" x14ac:dyDescent="0.2">
      <c r="A11" s="11"/>
      <c r="B11" s="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x14ac:dyDescent="0.2">
      <c r="A12" s="18" t="s">
        <v>10</v>
      </c>
      <c r="B12" s="9">
        <f t="shared" ref="B12:O12" si="2">SUM(B7:B11)</f>
        <v>26</v>
      </c>
      <c r="C12" s="25">
        <f t="shared" si="2"/>
        <v>22579.16129032258</v>
      </c>
      <c r="D12" s="25">
        <f t="shared" si="2"/>
        <v>21692.857142857145</v>
      </c>
      <c r="E12" s="25">
        <f t="shared" si="2"/>
        <v>21922.580645161288</v>
      </c>
      <c r="F12" s="25">
        <f t="shared" si="2"/>
        <v>22600</v>
      </c>
      <c r="G12" s="25">
        <f t="shared" si="2"/>
        <v>22000</v>
      </c>
      <c r="H12" s="25">
        <f t="shared" si="2"/>
        <v>25673.07</v>
      </c>
      <c r="I12" s="25">
        <f t="shared" si="2"/>
        <v>22000</v>
      </c>
      <c r="J12" s="25">
        <f t="shared" si="2"/>
        <v>21612.9</v>
      </c>
      <c r="K12" s="25">
        <f t="shared" si="2"/>
        <v>23200</v>
      </c>
      <c r="L12" s="25">
        <f t="shared" si="2"/>
        <v>26000</v>
      </c>
      <c r="M12" s="25">
        <f t="shared" si="2"/>
        <v>26000</v>
      </c>
      <c r="N12" s="25">
        <f t="shared" si="2"/>
        <v>26000</v>
      </c>
      <c r="O12" s="24">
        <f t="shared" si="2"/>
        <v>281280.56907834101</v>
      </c>
    </row>
    <row r="13" spans="1:15" ht="13.5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3.5" thickBot="1" x14ac:dyDescent="0.25">
      <c r="A14" s="12" t="s">
        <v>19</v>
      </c>
      <c r="B14" s="13"/>
      <c r="C14" s="13"/>
      <c r="D14" s="14">
        <v>1000</v>
      </c>
      <c r="E14" s="15">
        <v>26</v>
      </c>
      <c r="F14" s="7"/>
      <c r="G14" s="7"/>
      <c r="H14" s="7"/>
      <c r="I14" s="7"/>
      <c r="J14" s="7"/>
      <c r="K14" s="7"/>
      <c r="L14" s="7"/>
      <c r="M14" s="7"/>
      <c r="N14" s="7"/>
      <c r="O14" s="8"/>
    </row>
    <row r="18" spans="4:4" x14ac:dyDescent="0.2">
      <c r="D18" s="20"/>
    </row>
  </sheetData>
  <mergeCells count="1">
    <mergeCell ref="A2:O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AST ANCONA RENDICONTAZIONE 2023</vt:lpstr>
      <vt:lpstr>AST AN MALATTIE RARE DETTAGLIO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 Firmani</dc:creator>
  <cp:lastModifiedBy>Tinti</cp:lastModifiedBy>
  <cp:revision>4</cp:revision>
  <cp:lastPrinted>2023-02-02T14:02:12Z</cp:lastPrinted>
  <dcterms:created xsi:type="dcterms:W3CDTF">2019-02-05T16:44:27Z</dcterms:created>
  <dcterms:modified xsi:type="dcterms:W3CDTF">2024-01-17T13:27:08Z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