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Riepilogo" sheetId="1" r:id="rId1"/>
    <sheet name="AV 1" sheetId="2" r:id="rId2"/>
    <sheet name="AV 2" sheetId="3" r:id="rId3"/>
    <sheet name="AV 3" sheetId="4" r:id="rId4"/>
    <sheet name="AV 4" sheetId="5" r:id="rId5"/>
    <sheet name="AV 5" sheetId="6" r:id="rId6"/>
  </sheets>
  <definedNames>
    <definedName name="_xlnm.Print_Area" localSheetId="1">'AV 1'!$A$2:$O$15</definedName>
    <definedName name="_xlnm.Print_Area" localSheetId="2">'AV 2'!$A$2:$O$22</definedName>
    <definedName name="_xlnm.Print_Area" localSheetId="3">'AV 3'!$A$2:$O$22</definedName>
    <definedName name="_xlnm.Print_Area" localSheetId="4">'AV 4'!$A$2:$O$22</definedName>
    <definedName name="_xlnm.Print_Area" localSheetId="5">'AV 5'!$A$2:$O$22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6" l="1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O11" i="6"/>
  <c r="O10" i="6"/>
  <c r="O9" i="6"/>
  <c r="O8" i="6"/>
  <c r="O7" i="6"/>
  <c r="O12" i="6" s="1"/>
  <c r="B4" i="6" s="1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O11" i="5"/>
  <c r="O10" i="5"/>
  <c r="O9" i="5"/>
  <c r="O8" i="5"/>
  <c r="O7" i="5"/>
  <c r="O12" i="5" s="1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O11" i="4"/>
  <c r="O10" i="4"/>
  <c r="O9" i="4"/>
  <c r="O8" i="4"/>
  <c r="O12" i="4" s="1"/>
  <c r="B4" i="4" s="1"/>
  <c r="O7" i="4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O11" i="3"/>
  <c r="O10" i="3"/>
  <c r="O9" i="3"/>
  <c r="O8" i="3"/>
  <c r="O12" i="3" s="1"/>
  <c r="B4" i="3" s="1"/>
  <c r="O7" i="3"/>
  <c r="O9" i="2"/>
  <c r="B4" i="2" s="1"/>
  <c r="N9" i="2"/>
  <c r="M9" i="2"/>
  <c r="L9" i="2"/>
  <c r="K9" i="2"/>
  <c r="J9" i="2"/>
  <c r="I9" i="2"/>
  <c r="H9" i="2"/>
  <c r="G9" i="2"/>
  <c r="F9" i="2"/>
  <c r="E9" i="2"/>
  <c r="D9" i="2"/>
  <c r="C9" i="2"/>
  <c r="B9" i="2"/>
  <c r="F11" i="1"/>
  <c r="F10" i="1"/>
</calcChain>
</file>

<file path=xl/sharedStrings.xml><?xml version="1.0" encoding="utf-8"?>
<sst xmlns="http://schemas.openxmlformats.org/spreadsheetml/2006/main" count="135" uniqueCount="54">
  <si>
    <t>RENDICONTAZIONE DEI CONTRIBUTI EROGATI DALLE AREE VASTE ALLE FAMIGLIE - ANNO 2019</t>
  </si>
  <si>
    <t>Determina 321 del 18/06/2019 - DGR n. 475/2019 - Riconoscimento e valorizzazione del lavoro di cura del familiare-caregiver che assiste minori in età pediatrica (0-14 anni) affetti da una malattia rara di cui all’Allegato 1 del D.M. 18 maggio 2001, n. 279 e che necessitano di ventilazione e/o nutrizione artificiale</t>
  </si>
  <si>
    <t>Finanziamento - Decreto n. 22/SPO del 25/02/2019</t>
  </si>
  <si>
    <t>Costi sostenuti Area Vasta 1</t>
  </si>
  <si>
    <t>Costi sostenuti Area Vasta 2</t>
  </si>
  <si>
    <t>Costi sostenuti Area Vasta 3</t>
  </si>
  <si>
    <t>Costi sostenuti Area Vasta 4</t>
  </si>
  <si>
    <t>Costi sostenuti Area Vasta 5</t>
  </si>
  <si>
    <t xml:space="preserve">Totale Contributi erogati dalle AA.VV. </t>
  </si>
  <si>
    <t xml:space="preserve">Totale contributo residuo </t>
  </si>
  <si>
    <t xml:space="preserve">RENDICONTAZIONE ANNO 2019 </t>
  </si>
  <si>
    <t>Determina 321 del 18/06/2019 - DGR n. 475/2019 - Riconoscimento e valorizzazione del lavoro di cura del familiare-caregiver che assiste minori in età pediatrica (0-14 anni) affetti da una malattia rara di cui all’Allegato 1 del D.M. 18 maggio 2001, n. 279 e che necessitano di ventilazione e/o nutrizione artificiale. Determinazioni</t>
  </si>
  <si>
    <t>AV1</t>
  </si>
  <si>
    <t>DISTRETTO</t>
  </si>
  <si>
    <t>N PAZIENTI</t>
  </si>
  <si>
    <t xml:space="preserve">GENNAIO </t>
  </si>
  <si>
    <t>FEBBRAIO</t>
  </si>
  <si>
    <t>MARZO</t>
  </si>
  <si>
    <t>APRILE</t>
  </si>
  <si>
    <t>MAGGIO</t>
  </si>
  <si>
    <t>GIUGNO</t>
  </si>
  <si>
    <t>LUGLIO</t>
  </si>
  <si>
    <t xml:space="preserve">AGOSTO </t>
  </si>
  <si>
    <t>SETTEMBRE</t>
  </si>
  <si>
    <t>OTTOBRE</t>
  </si>
  <si>
    <t>NOVEMBRE</t>
  </si>
  <si>
    <t>DICEMBRE</t>
  </si>
  <si>
    <t>Totale</t>
  </si>
  <si>
    <t>DISTRETTO DI PESARO</t>
  </si>
  <si>
    <t>DISTRETTO DI FANO</t>
  </si>
  <si>
    <t xml:space="preserve">TOTALE </t>
  </si>
  <si>
    <t>NUMERO DI UTENTI AMMESSI AL CONTRIBUTO</t>
  </si>
  <si>
    <t>AV</t>
  </si>
  <si>
    <t>N. PAZIENTI</t>
  </si>
  <si>
    <t xml:space="preserve">Distretto </t>
  </si>
  <si>
    <t>Ancona</t>
  </si>
  <si>
    <t>Fabriano</t>
  </si>
  <si>
    <t>Jesi</t>
  </si>
  <si>
    <t>Senigallia</t>
  </si>
  <si>
    <t>Il Responsabile del Procedimento</t>
  </si>
  <si>
    <t>Il Direttore Amministrativo del Territorio</t>
  </si>
  <si>
    <t>AV3</t>
  </si>
  <si>
    <t>Distretto di Macerata</t>
  </si>
  <si>
    <t>Distretto di Civitanova Marche</t>
  </si>
  <si>
    <t>Distretto di Camerino</t>
  </si>
  <si>
    <t>AV4  FERMO</t>
  </si>
  <si>
    <t>Distretto  UNICO FERMO</t>
  </si>
  <si>
    <t>N.B. i 10,000 Euro di Senigallia sono riferiti al periodo Gennaio/Ottobre di un nuovo caso</t>
  </si>
  <si>
    <t>I 14,903,22 Euro di Ancona (mese di Dicembre) sono riferiti ad un nuovo caso con un ricovero di tre giorni pari ad Euro 11.903,22+3.000 per assistiti esistenti</t>
  </si>
  <si>
    <t>AV 5 AP</t>
  </si>
  <si>
    <t>San Benedetto del Tronto</t>
  </si>
  <si>
    <t>Distretto di Ap</t>
  </si>
  <si>
    <t>SBT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</si>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</sst>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€ &quot;* #,##0.00_-;&quot;-€ &quot;* #,##0.00_-;_-&quot;€ &quot;* \-??_-;_-@_-"/>
    <numFmt numFmtId="165" formatCode="_-* #,##0.00\ _€_-;\-* #,##0.00\ _€_-;_-* \-??\ _€_-;_-@_-"/>
    <numFmt numFmtId="166" formatCode="#,##0.00_ ;\-#,##0.00\ "/>
  </numFmts>
  <fonts count="13" x14ac:knownFonts="1">
    <font>
      <sz val="10"/>
      <name val="Arial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i/>
      <sz val="10"/>
      <name val="Calibri"/>
      <family val="2"/>
      <charset val="1"/>
    </font>
    <font>
      <b/>
      <i/>
      <sz val="10"/>
      <name val="Arial"/>
      <family val="2"/>
      <charset val="1"/>
    </font>
    <font>
      <sz val="12"/>
      <name val="Calibri"/>
      <family val="2"/>
      <charset val="1"/>
    </font>
    <font>
      <sz val="10"/>
      <name val="Arial"/>
      <family val="2"/>
      <charset val="1"/>
    </font>
    <font>
      <i/>
      <sz val="10"/>
      <name val="Arial"/>
      <family val="2"/>
      <charset val="1"/>
    </font>
    <font>
      <sz val="1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666699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666699"/>
      </left>
      <right/>
      <top style="medium">
        <color rgb="FF666699"/>
      </top>
      <bottom style="medium">
        <color rgb="FF666699"/>
      </bottom>
      <diagonal/>
    </border>
    <border>
      <left/>
      <right/>
      <top style="medium">
        <color rgb="FF666699"/>
      </top>
      <bottom style="medium">
        <color rgb="FF666699"/>
      </bottom>
      <diagonal/>
    </border>
    <border>
      <left/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/>
      <right/>
      <top/>
      <bottom style="thin">
        <color rgb="FF666699"/>
      </bottom>
      <diagonal/>
    </border>
    <border>
      <left style="medium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 style="thin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 style="medium">
        <color rgb="FF666699"/>
      </top>
      <bottom/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/>
      <diagonal/>
    </border>
    <border>
      <left style="thin">
        <color rgb="FF666699"/>
      </left>
      <right/>
      <top/>
      <bottom style="thin">
        <color rgb="FF66669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/>
      <bottom style="medium">
        <color rgb="FF666699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medium">
        <color rgb="FF666699"/>
      </bottom>
      <diagonal/>
    </border>
    <border>
      <left style="thin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</borders>
  <cellStyleXfs count="4">
    <xf numFmtId="0" fontId="0" fillId="0" borderId="0"/>
    <xf numFmtId="165" fontId="12" fillId="0" borderId="0" applyBorder="0" applyProtection="0"/>
    <xf numFmtId="164" fontId="10" fillId="0" borderId="0" applyBorder="0" applyProtection="0"/>
    <xf numFmtId="164" fontId="10" fillId="0" borderId="0" applyBorder="0" applyProtection="0"/>
  </cellStyleXfs>
  <cellXfs count="69">
    <xf numFmtId="0" fontId="0" fillId="0" borderId="0" xfId="0"/>
    <xf numFmtId="0" fontId="4" fillId="0" borderId="15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49" fontId="1" fillId="2" borderId="3" xfId="0" applyNumberFormat="1" applyFont="1" applyFill="1" applyBorder="1" applyAlignment="1"/>
    <xf numFmtId="0" fontId="2" fillId="2" borderId="0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4" fontId="1" fillId="2" borderId="8" xfId="0" applyNumberFormat="1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4" fontId="3" fillId="2" borderId="10" xfId="0" applyNumberFormat="1" applyFont="1" applyFill="1" applyBorder="1"/>
    <xf numFmtId="0" fontId="1" fillId="2" borderId="9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4" fontId="1" fillId="2" borderId="10" xfId="0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4" fontId="1" fillId="2" borderId="14" xfId="0" applyNumberFormat="1" applyFont="1" applyFill="1" applyBorder="1"/>
    <xf numFmtId="0" fontId="0" fillId="0" borderId="16" xfId="0" applyBorder="1"/>
    <xf numFmtId="0" fontId="5" fillId="3" borderId="17" xfId="0" applyFont="1" applyFill="1" applyBorder="1"/>
    <xf numFmtId="4" fontId="5" fillId="3" borderId="17" xfId="0" applyNumberFormat="1" applyFont="1" applyFill="1" applyBorder="1"/>
    <xf numFmtId="0" fontId="6" fillId="0" borderId="0" xfId="0" applyFont="1"/>
    <xf numFmtId="0" fontId="7" fillId="0" borderId="4" xfId="0" applyFont="1" applyBorder="1"/>
    <xf numFmtId="0" fontId="6" fillId="0" borderId="4" xfId="0" applyFont="1" applyBorder="1"/>
    <xf numFmtId="0" fontId="0" fillId="0" borderId="4" xfId="0" applyFont="1" applyBorder="1"/>
    <xf numFmtId="0" fontId="8" fillId="0" borderId="4" xfId="0" applyFont="1" applyBorder="1"/>
    <xf numFmtId="0" fontId="9" fillId="0" borderId="18" xfId="0" applyFont="1" applyBorder="1" applyAlignment="1">
      <alignment vertical="center" wrapText="1"/>
    </xf>
    <xf numFmtId="3" fontId="6" fillId="0" borderId="4" xfId="0" applyNumberFormat="1" applyFont="1" applyBorder="1"/>
    <xf numFmtId="4" fontId="10" fillId="0" borderId="4" xfId="2" applyNumberFormat="1" applyBorder="1" applyAlignment="1" applyProtection="1"/>
    <xf numFmtId="0" fontId="2" fillId="0" borderId="0" xfId="0" applyFont="1" applyBorder="1"/>
    <xf numFmtId="0" fontId="0" fillId="0" borderId="0" xfId="0" applyBorder="1"/>
    <xf numFmtId="0" fontId="2" fillId="0" borderId="19" xfId="0" applyFont="1" applyBorder="1"/>
    <xf numFmtId="0" fontId="2" fillId="0" borderId="20" xfId="0" applyFont="1" applyBorder="1"/>
    <xf numFmtId="164" fontId="2" fillId="0" borderId="21" xfId="0" applyNumberFormat="1" applyFont="1" applyBorder="1"/>
    <xf numFmtId="3" fontId="0" fillId="3" borderId="17" xfId="0" applyNumberFormat="1" applyFill="1" applyBorder="1"/>
    <xf numFmtId="0" fontId="2" fillId="3" borderId="17" xfId="0" applyFont="1" applyFill="1" applyBorder="1"/>
    <xf numFmtId="166" fontId="2" fillId="3" borderId="17" xfId="1" applyNumberFormat="1" applyFont="1" applyFill="1" applyBorder="1" applyAlignment="1" applyProtection="1"/>
    <xf numFmtId="0" fontId="11" fillId="0" borderId="4" xfId="0" applyFont="1" applyBorder="1"/>
    <xf numFmtId="3" fontId="10" fillId="0" borderId="4" xfId="0" applyNumberFormat="1" applyFont="1" applyBorder="1"/>
    <xf numFmtId="4" fontId="2" fillId="0" borderId="4" xfId="3" applyNumberFormat="1" applyFont="1" applyBorder="1" applyAlignment="1" applyProtection="1"/>
    <xf numFmtId="4" fontId="0" fillId="0" borderId="4" xfId="3" applyNumberFormat="1" applyFont="1" applyBorder="1" applyAlignment="1" applyProtection="1"/>
    <xf numFmtId="0" fontId="10" fillId="0" borderId="0" xfId="0" applyFont="1" applyBorder="1"/>
    <xf numFmtId="0" fontId="0" fillId="0" borderId="0" xfId="0" applyFont="1" applyBorder="1"/>
    <xf numFmtId="0" fontId="2" fillId="0" borderId="6" xfId="0" applyFont="1" applyBorder="1"/>
    <xf numFmtId="0" fontId="0" fillId="0" borderId="6" xfId="0" applyFont="1" applyBorder="1"/>
    <xf numFmtId="0" fontId="10" fillId="0" borderId="0" xfId="0" applyFont="1"/>
    <xf numFmtId="0" fontId="0" fillId="0" borderId="22" xfId="0" applyFont="1" applyBorder="1"/>
    <xf numFmtId="4" fontId="2" fillId="3" borderId="17" xfId="0" applyNumberFormat="1" applyFont="1" applyFill="1" applyBorder="1"/>
    <xf numFmtId="0" fontId="8" fillId="0" borderId="23" xfId="0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23" xfId="0" applyFont="1" applyBorder="1"/>
    <xf numFmtId="0" fontId="8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3" fontId="10" fillId="0" borderId="28" xfId="0" applyNumberFormat="1" applyFont="1" applyBorder="1"/>
    <xf numFmtId="0" fontId="0" fillId="0" borderId="29" xfId="0" applyFont="1" applyBorder="1"/>
    <xf numFmtId="3" fontId="10" fillId="0" borderId="30" xfId="0" applyNumberFormat="1" applyFont="1" applyBorder="1"/>
    <xf numFmtId="4" fontId="0" fillId="0" borderId="31" xfId="3" applyNumberFormat="1" applyFont="1" applyBorder="1" applyAlignment="1" applyProtection="1"/>
    <xf numFmtId="4" fontId="2" fillId="0" borderId="32" xfId="3" applyNumberFormat="1" applyFont="1" applyBorder="1" applyAlignment="1" applyProtection="1"/>
    <xf numFmtId="0" fontId="2" fillId="0" borderId="4" xfId="0" applyFont="1" applyBorder="1"/>
    <xf numFmtId="3" fontId="0" fillId="3" borderId="19" xfId="0" applyNumberFormat="1" applyFill="1" applyBorder="1"/>
  </cellXfs>
  <cellStyles count="4">
    <cellStyle name="Excel Built-in Explanatory Text" xfId="3"/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B30" sqref="B30"/>
    </sheetView>
  </sheetViews>
  <sheetFormatPr defaultColWidth="8.7109375" defaultRowHeight="12.75" x14ac:dyDescent="0.2"/>
  <cols>
    <col min="5" max="6" width="36.5703125" customWidth="1"/>
    <col min="7" max="7" width="20.28515625" customWidth="1"/>
  </cols>
  <sheetData>
    <row r="1" spans="1:6" ht="15.75" x14ac:dyDescent="0.25">
      <c r="A1" s="4" t="s">
        <v>0</v>
      </c>
      <c r="B1" s="5"/>
      <c r="C1" s="5"/>
      <c r="D1" s="5"/>
      <c r="E1" s="5"/>
      <c r="F1" s="6"/>
    </row>
    <row r="2" spans="1:6" x14ac:dyDescent="0.2">
      <c r="A2" s="7"/>
      <c r="B2" s="7"/>
      <c r="C2" s="7"/>
      <c r="D2" s="7"/>
      <c r="E2" s="7"/>
      <c r="F2" s="7"/>
    </row>
    <row r="3" spans="1:6" ht="44.25" customHeight="1" x14ac:dyDescent="0.2">
      <c r="A3" s="3" t="s">
        <v>1</v>
      </c>
      <c r="B3" s="3"/>
      <c r="C3" s="3"/>
      <c r="D3" s="3"/>
      <c r="E3" s="3"/>
      <c r="F3" s="3"/>
    </row>
    <row r="4" spans="1:6" ht="15.75" x14ac:dyDescent="0.25">
      <c r="A4" s="8" t="s">
        <v>2</v>
      </c>
      <c r="B4" s="9"/>
      <c r="C4" s="9"/>
      <c r="D4" s="10"/>
      <c r="E4" s="11"/>
      <c r="F4" s="12">
        <v>500000</v>
      </c>
    </row>
    <row r="5" spans="1:6" ht="15" x14ac:dyDescent="0.2">
      <c r="A5" s="13" t="s">
        <v>3</v>
      </c>
      <c r="B5" s="14"/>
      <c r="C5" s="14"/>
      <c r="D5" s="14"/>
      <c r="E5" s="15"/>
      <c r="F5" s="16">
        <v>86000</v>
      </c>
    </row>
    <row r="6" spans="1:6" ht="15" x14ac:dyDescent="0.2">
      <c r="A6" s="13" t="s">
        <v>4</v>
      </c>
      <c r="B6" s="14"/>
      <c r="C6" s="14"/>
      <c r="D6" s="14"/>
      <c r="E6" s="15"/>
      <c r="F6" s="16">
        <v>57740.86</v>
      </c>
    </row>
    <row r="7" spans="1:6" ht="15" x14ac:dyDescent="0.2">
      <c r="A7" s="13" t="s">
        <v>5</v>
      </c>
      <c r="B7" s="14"/>
      <c r="C7" s="14"/>
      <c r="D7" s="14"/>
      <c r="E7" s="15"/>
      <c r="F7" s="16">
        <v>19000</v>
      </c>
    </row>
    <row r="8" spans="1:6" ht="15" x14ac:dyDescent="0.2">
      <c r="A8" s="13" t="s">
        <v>6</v>
      </c>
      <c r="B8" s="14"/>
      <c r="C8" s="14"/>
      <c r="D8" s="14"/>
      <c r="E8" s="15"/>
      <c r="F8" s="16">
        <v>14000</v>
      </c>
    </row>
    <row r="9" spans="1:6" ht="15" x14ac:dyDescent="0.2">
      <c r="A9" s="13" t="s">
        <v>7</v>
      </c>
      <c r="B9" s="14"/>
      <c r="C9" s="14"/>
      <c r="D9" s="14"/>
      <c r="E9" s="15"/>
      <c r="F9" s="16">
        <v>77000</v>
      </c>
    </row>
    <row r="10" spans="1:6" ht="15.75" x14ac:dyDescent="0.25">
      <c r="A10" s="17" t="s">
        <v>8</v>
      </c>
      <c r="B10" s="18"/>
      <c r="C10" s="18"/>
      <c r="D10" s="18"/>
      <c r="E10" s="19"/>
      <c r="F10" s="20">
        <f>SUM(F5:F9)</f>
        <v>253740.86</v>
      </c>
    </row>
    <row r="11" spans="1:6" ht="15.75" x14ac:dyDescent="0.25">
      <c r="A11" s="21" t="s">
        <v>9</v>
      </c>
      <c r="B11" s="22"/>
      <c r="C11" s="22"/>
      <c r="D11" s="22"/>
      <c r="E11" s="23"/>
      <c r="F11" s="24">
        <f>F4-F5-F6-F7-F8-F9</f>
        <v>246259.14</v>
      </c>
    </row>
  </sheetData>
  <mergeCells count="1">
    <mergeCell ref="A3:F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Normal="100" workbookViewId="0">
      <selection activeCell="F26" sqref="F26"/>
    </sheetView>
  </sheetViews>
  <sheetFormatPr defaultColWidth="9"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10.7109375" customWidth="1"/>
    <col min="6" max="6" width="11.85546875" customWidth="1"/>
    <col min="7" max="7" width="12.140625" customWidth="1"/>
    <col min="8" max="14" width="11.85546875" customWidth="1"/>
    <col min="15" max="15" width="18.140625" customWidth="1"/>
  </cols>
  <sheetData>
    <row r="1" spans="1:16" x14ac:dyDescent="0.2">
      <c r="A1" s="2" t="s">
        <v>10</v>
      </c>
      <c r="B1" s="2"/>
      <c r="C1" s="2"/>
    </row>
    <row r="2" spans="1:16" ht="32.25" customHeight="1" x14ac:dyDescent="0.2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/>
    </row>
    <row r="4" spans="1:16" x14ac:dyDescent="0.2">
      <c r="A4" s="26" t="s">
        <v>12</v>
      </c>
      <c r="B4" s="27">
        <f>O9</f>
        <v>86000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6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6" x14ac:dyDescent="0.2">
      <c r="A6" s="29" t="s">
        <v>13</v>
      </c>
      <c r="B6" s="30" t="s">
        <v>14</v>
      </c>
      <c r="C6" s="31" t="s">
        <v>15</v>
      </c>
      <c r="D6" s="31" t="s">
        <v>16</v>
      </c>
      <c r="E6" s="31" t="s">
        <v>17</v>
      </c>
      <c r="F6" s="31" t="s">
        <v>18</v>
      </c>
      <c r="G6" s="31" t="s">
        <v>19</v>
      </c>
      <c r="H6" s="31" t="s">
        <v>20</v>
      </c>
      <c r="I6" s="31" t="s">
        <v>21</v>
      </c>
      <c r="J6" s="31" t="s">
        <v>22</v>
      </c>
      <c r="K6" s="31" t="s">
        <v>23</v>
      </c>
      <c r="L6" s="31" t="s">
        <v>24</v>
      </c>
      <c r="M6" s="31" t="s">
        <v>25</v>
      </c>
      <c r="N6" s="31" t="s">
        <v>26</v>
      </c>
      <c r="O6" s="32" t="s">
        <v>27</v>
      </c>
    </row>
    <row r="7" spans="1:16" ht="31.5" x14ac:dyDescent="0.2">
      <c r="A7" s="33" t="s">
        <v>28</v>
      </c>
      <c r="B7" s="34">
        <v>3</v>
      </c>
      <c r="C7" s="35">
        <v>2000</v>
      </c>
      <c r="D7" s="35">
        <v>3000</v>
      </c>
      <c r="E7" s="35">
        <v>3000</v>
      </c>
      <c r="F7" s="35">
        <v>3000</v>
      </c>
      <c r="G7" s="35">
        <v>3000</v>
      </c>
      <c r="H7" s="35">
        <v>3000</v>
      </c>
      <c r="I7" s="35">
        <v>3000</v>
      </c>
      <c r="J7" s="35">
        <v>3000</v>
      </c>
      <c r="K7" s="35">
        <v>3000</v>
      </c>
      <c r="L7" s="35">
        <v>3000</v>
      </c>
      <c r="M7" s="35">
        <v>3000</v>
      </c>
      <c r="N7" s="35">
        <v>3000</v>
      </c>
      <c r="O7" s="35">
        <v>35000</v>
      </c>
    </row>
    <row r="8" spans="1:16" ht="15.75" x14ac:dyDescent="0.2">
      <c r="A8" s="33" t="s">
        <v>29</v>
      </c>
      <c r="B8" s="34">
        <v>5</v>
      </c>
      <c r="C8" s="35">
        <v>4000</v>
      </c>
      <c r="D8" s="35">
        <v>4000</v>
      </c>
      <c r="E8" s="35">
        <v>4000</v>
      </c>
      <c r="F8" s="35">
        <v>4000</v>
      </c>
      <c r="G8" s="35">
        <v>4000</v>
      </c>
      <c r="H8" s="35">
        <v>4000</v>
      </c>
      <c r="I8" s="35">
        <v>4000</v>
      </c>
      <c r="J8" s="35">
        <v>4000</v>
      </c>
      <c r="K8" s="35">
        <v>4000</v>
      </c>
      <c r="L8" s="35">
        <v>5000</v>
      </c>
      <c r="M8" s="35">
        <v>5000</v>
      </c>
      <c r="N8" s="35">
        <v>5000</v>
      </c>
      <c r="O8" s="35">
        <v>51000</v>
      </c>
    </row>
    <row r="9" spans="1:16" x14ac:dyDescent="0.2">
      <c r="A9" s="30" t="s">
        <v>30</v>
      </c>
      <c r="B9" s="34">
        <f t="shared" ref="B9:O9" si="0">SUM(B7:B8)</f>
        <v>8</v>
      </c>
      <c r="C9" s="35">
        <f t="shared" si="0"/>
        <v>6000</v>
      </c>
      <c r="D9" s="35">
        <f t="shared" si="0"/>
        <v>7000</v>
      </c>
      <c r="E9" s="35">
        <f t="shared" si="0"/>
        <v>7000</v>
      </c>
      <c r="F9" s="35">
        <f t="shared" si="0"/>
        <v>7000</v>
      </c>
      <c r="G9" s="35">
        <f t="shared" si="0"/>
        <v>7000</v>
      </c>
      <c r="H9" s="35">
        <f t="shared" si="0"/>
        <v>7000</v>
      </c>
      <c r="I9" s="35">
        <f t="shared" si="0"/>
        <v>7000</v>
      </c>
      <c r="J9" s="35">
        <f t="shared" si="0"/>
        <v>7000</v>
      </c>
      <c r="K9" s="35">
        <f t="shared" si="0"/>
        <v>7000</v>
      </c>
      <c r="L9" s="35">
        <f t="shared" si="0"/>
        <v>8000</v>
      </c>
      <c r="M9" s="35">
        <f t="shared" si="0"/>
        <v>8000</v>
      </c>
      <c r="N9" s="35">
        <f t="shared" si="0"/>
        <v>8000</v>
      </c>
      <c r="O9" s="35">
        <f t="shared" si="0"/>
        <v>86000</v>
      </c>
    </row>
    <row r="10" spans="1:16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6" x14ac:dyDescent="0.2">
      <c r="A11" s="36"/>
    </row>
    <row r="13" spans="1:16" x14ac:dyDescent="0.2">
      <c r="O13" s="37"/>
    </row>
    <row r="14" spans="1:16" x14ac:dyDescent="0.2">
      <c r="A14" s="38" t="s">
        <v>31</v>
      </c>
      <c r="B14" s="39"/>
      <c r="C14" s="39"/>
      <c r="D14" s="40">
        <v>1000</v>
      </c>
      <c r="E14" s="41">
        <v>8</v>
      </c>
      <c r="O14" s="37"/>
    </row>
    <row r="15" spans="1:16" ht="21" customHeight="1" x14ac:dyDescent="0.2"/>
  </sheetData>
  <mergeCells count="2">
    <mergeCell ref="A1:C1"/>
    <mergeCell ref="A2:O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Normal="100" workbookViewId="0">
      <selection activeCell="C8" sqref="C8"/>
    </sheetView>
  </sheetViews>
  <sheetFormatPr defaultColWidth="9"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11.5703125" customWidth="1"/>
    <col min="6" max="6" width="11.85546875" customWidth="1"/>
    <col min="7" max="7" width="12.140625" customWidth="1"/>
    <col min="8" max="14" width="11.85546875" customWidth="1"/>
    <col min="15" max="15" width="18.140625" customWidth="1"/>
  </cols>
  <sheetData>
    <row r="1" spans="1:16" x14ac:dyDescent="0.2">
      <c r="A1" s="2" t="s">
        <v>10</v>
      </c>
      <c r="B1" s="2"/>
      <c r="C1" s="2"/>
    </row>
    <row r="2" spans="1:16" ht="32.25" customHeight="1" x14ac:dyDescent="0.2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/>
    </row>
    <row r="4" spans="1:16" x14ac:dyDescent="0.2">
      <c r="A4" s="42" t="s">
        <v>32</v>
      </c>
      <c r="B4" s="43">
        <f>O12</f>
        <v>57740.86</v>
      </c>
    </row>
    <row r="6" spans="1:16" x14ac:dyDescent="0.2">
      <c r="A6" s="32" t="s">
        <v>13</v>
      </c>
      <c r="B6" s="31" t="s">
        <v>33</v>
      </c>
      <c r="C6" s="31" t="s">
        <v>15</v>
      </c>
      <c r="D6" s="31" t="s">
        <v>16</v>
      </c>
      <c r="E6" s="31" t="s">
        <v>17</v>
      </c>
      <c r="F6" s="31" t="s">
        <v>18</v>
      </c>
      <c r="G6" s="31" t="s">
        <v>19</v>
      </c>
      <c r="H6" s="31" t="s">
        <v>20</v>
      </c>
      <c r="I6" s="31" t="s">
        <v>21</v>
      </c>
      <c r="J6" s="31" t="s">
        <v>22</v>
      </c>
      <c r="K6" s="31" t="s">
        <v>23</v>
      </c>
      <c r="L6" s="31" t="s">
        <v>24</v>
      </c>
      <c r="M6" s="31" t="s">
        <v>25</v>
      </c>
      <c r="N6" s="31" t="s">
        <v>26</v>
      </c>
      <c r="O6" s="32" t="s">
        <v>27</v>
      </c>
    </row>
    <row r="7" spans="1:16" x14ac:dyDescent="0.2">
      <c r="A7" s="44" t="s">
        <v>34</v>
      </c>
      <c r="B7" s="45">
        <v>0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46">
        <f>SUM(C7:N7)</f>
        <v>0</v>
      </c>
    </row>
    <row r="8" spans="1:16" x14ac:dyDescent="0.2">
      <c r="A8" s="44" t="s">
        <v>35</v>
      </c>
      <c r="B8" s="45">
        <v>4</v>
      </c>
      <c r="C8" s="35">
        <v>3000</v>
      </c>
      <c r="D8" s="35">
        <v>3000</v>
      </c>
      <c r="E8" s="35">
        <v>3000</v>
      </c>
      <c r="F8" s="35">
        <v>3000</v>
      </c>
      <c r="G8" s="35">
        <v>3000</v>
      </c>
      <c r="H8" s="35">
        <v>3000</v>
      </c>
      <c r="I8" s="35">
        <v>3000</v>
      </c>
      <c r="J8" s="35">
        <v>3000</v>
      </c>
      <c r="K8" s="35">
        <v>2966.67</v>
      </c>
      <c r="L8" s="35">
        <v>2870.97</v>
      </c>
      <c r="M8" s="35">
        <v>3000</v>
      </c>
      <c r="N8" s="35">
        <v>14903.22</v>
      </c>
      <c r="O8" s="46">
        <f>SUM(C8:N8)</f>
        <v>47740.86</v>
      </c>
    </row>
    <row r="9" spans="1:16" x14ac:dyDescent="0.2">
      <c r="A9" s="44" t="s">
        <v>36</v>
      </c>
      <c r="B9" s="4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6">
        <f>SUM(C9:N9)</f>
        <v>0</v>
      </c>
    </row>
    <row r="10" spans="1:16" x14ac:dyDescent="0.2">
      <c r="A10" s="44" t="s">
        <v>37</v>
      </c>
      <c r="B10" s="4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46">
        <f>SUM(C10:N10)</f>
        <v>0</v>
      </c>
    </row>
    <row r="11" spans="1:16" x14ac:dyDescent="0.2">
      <c r="A11" s="44" t="s">
        <v>38</v>
      </c>
      <c r="B11" s="45">
        <v>1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10000</v>
      </c>
      <c r="O11" s="46">
        <f>SUM(C11:N11)</f>
        <v>10000</v>
      </c>
    </row>
    <row r="12" spans="1:16" x14ac:dyDescent="0.2">
      <c r="A12" s="31" t="s">
        <v>30</v>
      </c>
      <c r="B12" s="45">
        <f t="shared" ref="B12:O12" si="0">SUM(B7:B11)</f>
        <v>5</v>
      </c>
      <c r="C12" s="47">
        <f t="shared" si="0"/>
        <v>3000</v>
      </c>
      <c r="D12" s="47">
        <f t="shared" si="0"/>
        <v>3000</v>
      </c>
      <c r="E12" s="47">
        <f t="shared" si="0"/>
        <v>3000</v>
      </c>
      <c r="F12" s="47">
        <f t="shared" si="0"/>
        <v>3000</v>
      </c>
      <c r="G12" s="47">
        <f t="shared" si="0"/>
        <v>3000</v>
      </c>
      <c r="H12" s="47">
        <f t="shared" si="0"/>
        <v>3000</v>
      </c>
      <c r="I12" s="47">
        <f t="shared" si="0"/>
        <v>3000</v>
      </c>
      <c r="J12" s="47">
        <f t="shared" si="0"/>
        <v>3000</v>
      </c>
      <c r="K12" s="47">
        <f t="shared" si="0"/>
        <v>2966.67</v>
      </c>
      <c r="L12" s="47">
        <f t="shared" si="0"/>
        <v>2870.97</v>
      </c>
      <c r="M12" s="47">
        <f t="shared" si="0"/>
        <v>3000</v>
      </c>
      <c r="N12" s="47">
        <f t="shared" si="0"/>
        <v>24903.22</v>
      </c>
      <c r="O12" s="46">
        <f t="shared" si="0"/>
        <v>57740.86</v>
      </c>
    </row>
    <row r="14" spans="1:16" x14ac:dyDescent="0.2">
      <c r="A14" s="36"/>
    </row>
    <row r="16" spans="1:16" x14ac:dyDescent="0.2">
      <c r="O16" s="37"/>
    </row>
    <row r="17" spans="1:15" x14ac:dyDescent="0.2">
      <c r="A17" s="38" t="s">
        <v>31</v>
      </c>
      <c r="B17" s="39"/>
      <c r="C17" s="39"/>
      <c r="D17" s="40">
        <v>1000</v>
      </c>
      <c r="E17" s="41">
        <v>5</v>
      </c>
      <c r="O17" s="37"/>
    </row>
    <row r="18" spans="1:15" ht="34.5" customHeight="1" x14ac:dyDescent="0.2">
      <c r="A18" s="48" t="s">
        <v>39</v>
      </c>
      <c r="B18" s="49"/>
      <c r="D18" s="36"/>
    </row>
    <row r="19" spans="1:15" ht="15" customHeight="1" x14ac:dyDescent="0.2">
      <c r="A19" s="50"/>
      <c r="B19" s="51"/>
      <c r="D19" s="36"/>
    </row>
    <row r="20" spans="1:15" ht="23.25" customHeight="1" x14ac:dyDescent="0.2"/>
    <row r="21" spans="1:15" x14ac:dyDescent="0.2">
      <c r="A21" s="52" t="s">
        <v>40</v>
      </c>
    </row>
    <row r="22" spans="1:15" x14ac:dyDescent="0.2">
      <c r="A22" s="53"/>
      <c r="B22" s="53"/>
    </row>
  </sheetData>
  <mergeCells count="2">
    <mergeCell ref="A1:C1"/>
    <mergeCell ref="A2:O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Normal="100" workbookViewId="0">
      <selection activeCell="F23" sqref="F23"/>
    </sheetView>
  </sheetViews>
  <sheetFormatPr defaultColWidth="9"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8.7109375" customWidth="1"/>
    <col min="6" max="6" width="11.85546875" customWidth="1"/>
    <col min="7" max="7" width="12.140625" customWidth="1"/>
    <col min="8" max="14" width="11.85546875" customWidth="1"/>
    <col min="15" max="15" width="18.140625" customWidth="1"/>
  </cols>
  <sheetData>
    <row r="1" spans="1:16" x14ac:dyDescent="0.2">
      <c r="A1" s="2" t="s">
        <v>10</v>
      </c>
      <c r="B1" s="2"/>
      <c r="C1" s="2"/>
    </row>
    <row r="2" spans="1:16" ht="32.25" customHeight="1" x14ac:dyDescent="0.2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/>
    </row>
    <row r="4" spans="1:16" x14ac:dyDescent="0.2">
      <c r="A4" s="42" t="s">
        <v>41</v>
      </c>
      <c r="B4" s="54">
        <f>O12</f>
        <v>19000</v>
      </c>
    </row>
    <row r="6" spans="1:16" x14ac:dyDescent="0.2">
      <c r="A6" s="32" t="s">
        <v>13</v>
      </c>
      <c r="B6" s="31" t="s">
        <v>33</v>
      </c>
      <c r="C6" s="31" t="s">
        <v>15</v>
      </c>
      <c r="D6" s="31" t="s">
        <v>16</v>
      </c>
      <c r="E6" s="31" t="s">
        <v>17</v>
      </c>
      <c r="F6" s="31" t="s">
        <v>18</v>
      </c>
      <c r="G6" s="31" t="s">
        <v>19</v>
      </c>
      <c r="H6" s="31" t="s">
        <v>20</v>
      </c>
      <c r="I6" s="31" t="s">
        <v>21</v>
      </c>
      <c r="J6" s="31" t="s">
        <v>22</v>
      </c>
      <c r="K6" s="31" t="s">
        <v>23</v>
      </c>
      <c r="L6" s="31" t="s">
        <v>24</v>
      </c>
      <c r="M6" s="31" t="s">
        <v>25</v>
      </c>
      <c r="N6" s="31" t="s">
        <v>26</v>
      </c>
      <c r="O6" s="32" t="s">
        <v>27</v>
      </c>
    </row>
    <row r="7" spans="1:16" x14ac:dyDescent="0.2">
      <c r="A7" s="44" t="s">
        <v>42</v>
      </c>
      <c r="B7" s="45">
        <v>2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2000</v>
      </c>
      <c r="M7" s="35">
        <v>2000</v>
      </c>
      <c r="N7" s="35">
        <v>2000</v>
      </c>
      <c r="O7" s="46">
        <f>SUM(C7:N7)</f>
        <v>6000</v>
      </c>
    </row>
    <row r="8" spans="1:16" x14ac:dyDescent="0.2">
      <c r="A8" s="44" t="s">
        <v>43</v>
      </c>
      <c r="B8" s="45">
        <v>1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1000</v>
      </c>
      <c r="N8" s="35">
        <v>1000</v>
      </c>
      <c r="O8" s="46">
        <f>SUM(C8:N8)</f>
        <v>2000</v>
      </c>
    </row>
    <row r="9" spans="1:16" x14ac:dyDescent="0.2">
      <c r="A9" s="44" t="s">
        <v>44</v>
      </c>
      <c r="B9" s="45">
        <v>1</v>
      </c>
      <c r="C9" s="35">
        <v>0</v>
      </c>
      <c r="D9" s="35">
        <v>1000</v>
      </c>
      <c r="E9" s="35">
        <v>1000</v>
      </c>
      <c r="F9" s="35">
        <v>1000</v>
      </c>
      <c r="G9" s="35">
        <v>1000</v>
      </c>
      <c r="H9" s="35">
        <v>1000</v>
      </c>
      <c r="I9" s="35">
        <v>1000</v>
      </c>
      <c r="J9" s="35">
        <v>1000</v>
      </c>
      <c r="K9" s="35">
        <v>1000</v>
      </c>
      <c r="L9" s="35">
        <v>1000</v>
      </c>
      <c r="M9" s="35">
        <v>1000</v>
      </c>
      <c r="N9" s="35">
        <v>1000</v>
      </c>
      <c r="O9" s="46">
        <f>SUM(C9:N9)</f>
        <v>11000</v>
      </c>
    </row>
    <row r="10" spans="1:16" x14ac:dyDescent="0.2">
      <c r="A10" s="44"/>
      <c r="B10" s="4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46">
        <f>SUM(C10:N10)</f>
        <v>0</v>
      </c>
    </row>
    <row r="11" spans="1:16" x14ac:dyDescent="0.2">
      <c r="A11" s="44"/>
      <c r="B11" s="4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46">
        <f>SUM(C11:N11)</f>
        <v>0</v>
      </c>
    </row>
    <row r="12" spans="1:16" x14ac:dyDescent="0.2">
      <c r="A12" s="31" t="s">
        <v>30</v>
      </c>
      <c r="B12" s="45">
        <f t="shared" ref="B12:O12" si="0">SUM(B7:B11)</f>
        <v>4</v>
      </c>
      <c r="C12" s="47">
        <f t="shared" si="0"/>
        <v>0</v>
      </c>
      <c r="D12" s="47">
        <f t="shared" si="0"/>
        <v>1000</v>
      </c>
      <c r="E12" s="47">
        <f t="shared" si="0"/>
        <v>1000</v>
      </c>
      <c r="F12" s="47">
        <f t="shared" si="0"/>
        <v>1000</v>
      </c>
      <c r="G12" s="47">
        <f t="shared" si="0"/>
        <v>1000</v>
      </c>
      <c r="H12" s="47">
        <f t="shared" si="0"/>
        <v>1000</v>
      </c>
      <c r="I12" s="47">
        <f t="shared" si="0"/>
        <v>1000</v>
      </c>
      <c r="J12" s="47">
        <f t="shared" si="0"/>
        <v>1000</v>
      </c>
      <c r="K12" s="47">
        <f t="shared" si="0"/>
        <v>1000</v>
      </c>
      <c r="L12" s="47">
        <f t="shared" si="0"/>
        <v>3000</v>
      </c>
      <c r="M12" s="47">
        <f t="shared" si="0"/>
        <v>4000</v>
      </c>
      <c r="N12" s="47">
        <f t="shared" si="0"/>
        <v>4000</v>
      </c>
      <c r="O12" s="46">
        <f t="shared" si="0"/>
        <v>19000</v>
      </c>
    </row>
    <row r="14" spans="1:16" x14ac:dyDescent="0.2">
      <c r="A14" s="36"/>
    </row>
    <row r="16" spans="1:16" x14ac:dyDescent="0.2">
      <c r="O16" s="37"/>
    </row>
    <row r="17" spans="1:15" x14ac:dyDescent="0.2">
      <c r="A17" s="38" t="s">
        <v>31</v>
      </c>
      <c r="B17" s="39"/>
      <c r="C17" s="39"/>
      <c r="D17" s="40">
        <v>1000</v>
      </c>
      <c r="E17" s="41">
        <v>4</v>
      </c>
      <c r="O17" s="37"/>
    </row>
    <row r="18" spans="1:15" ht="34.5" customHeight="1" x14ac:dyDescent="0.2">
      <c r="A18" s="48" t="s">
        <v>39</v>
      </c>
      <c r="B18" s="49"/>
      <c r="D18" s="36"/>
    </row>
    <row r="19" spans="1:15" ht="15" customHeight="1" x14ac:dyDescent="0.2">
      <c r="A19" s="50"/>
      <c r="B19" s="51"/>
      <c r="D19" s="36"/>
    </row>
    <row r="20" spans="1:15" ht="23.25" customHeight="1" x14ac:dyDescent="0.2"/>
    <row r="21" spans="1:15" x14ac:dyDescent="0.2">
      <c r="A21" s="52" t="s">
        <v>40</v>
      </c>
    </row>
    <row r="22" spans="1:15" x14ac:dyDescent="0.2">
      <c r="A22" s="53"/>
      <c r="B22" s="53"/>
    </row>
  </sheetData>
  <mergeCells count="2">
    <mergeCell ref="A1:C1"/>
    <mergeCell ref="A2:O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zoomScaleNormal="100" workbookViewId="0">
      <selection activeCell="B4" sqref="B4"/>
    </sheetView>
  </sheetViews>
  <sheetFormatPr defaultColWidth="9"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8.7109375" customWidth="1"/>
    <col min="6" max="6" width="11.85546875" customWidth="1"/>
    <col min="7" max="7" width="12.140625" customWidth="1"/>
    <col min="8" max="14" width="11.85546875" customWidth="1"/>
    <col min="15" max="15" width="18.140625" customWidth="1"/>
  </cols>
  <sheetData>
    <row r="1" spans="1:16" x14ac:dyDescent="0.2">
      <c r="A1" s="2" t="s">
        <v>10</v>
      </c>
      <c r="B1" s="2"/>
      <c r="C1" s="2"/>
    </row>
    <row r="2" spans="1:16" ht="32.25" customHeight="1" x14ac:dyDescent="0.2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/>
    </row>
    <row r="4" spans="1:16" x14ac:dyDescent="0.2">
      <c r="A4" s="42" t="s">
        <v>45</v>
      </c>
      <c r="B4" s="54">
        <v>14000</v>
      </c>
    </row>
    <row r="6" spans="1:16" x14ac:dyDescent="0.2">
      <c r="A6" s="32" t="s">
        <v>13</v>
      </c>
      <c r="B6" s="31" t="s">
        <v>33</v>
      </c>
      <c r="C6" s="31" t="s">
        <v>15</v>
      </c>
      <c r="D6" s="31" t="s">
        <v>16</v>
      </c>
      <c r="E6" s="31" t="s">
        <v>17</v>
      </c>
      <c r="F6" s="31" t="s">
        <v>18</v>
      </c>
      <c r="G6" s="31" t="s">
        <v>19</v>
      </c>
      <c r="H6" s="31" t="s">
        <v>20</v>
      </c>
      <c r="I6" s="31" t="s">
        <v>21</v>
      </c>
      <c r="J6" s="31" t="s">
        <v>22</v>
      </c>
      <c r="K6" s="31" t="s">
        <v>23</v>
      </c>
      <c r="L6" s="31" t="s">
        <v>24</v>
      </c>
      <c r="M6" s="31" t="s">
        <v>25</v>
      </c>
      <c r="N6" s="31" t="s">
        <v>26</v>
      </c>
      <c r="O6" s="32" t="s">
        <v>27</v>
      </c>
    </row>
    <row r="7" spans="1:16" x14ac:dyDescent="0.2">
      <c r="A7" s="44" t="s">
        <v>46</v>
      </c>
      <c r="B7" s="45">
        <v>1</v>
      </c>
      <c r="C7" s="35">
        <v>0</v>
      </c>
      <c r="D7" s="35">
        <v>0</v>
      </c>
      <c r="E7" s="35">
        <v>0</v>
      </c>
      <c r="F7" s="35">
        <v>0</v>
      </c>
      <c r="G7" s="35">
        <v>1000</v>
      </c>
      <c r="H7" s="35">
        <v>1000</v>
      </c>
      <c r="I7" s="35">
        <v>1000</v>
      </c>
      <c r="J7" s="35">
        <v>1000</v>
      </c>
      <c r="K7" s="35">
        <v>1000</v>
      </c>
      <c r="L7" s="35">
        <v>1000</v>
      </c>
      <c r="M7" s="35">
        <v>1000</v>
      </c>
      <c r="N7" s="35">
        <v>1000</v>
      </c>
      <c r="O7" s="46">
        <f>SUM(C7:N7)</f>
        <v>8000</v>
      </c>
    </row>
    <row r="8" spans="1:16" x14ac:dyDescent="0.2">
      <c r="A8" s="44" t="s">
        <v>46</v>
      </c>
      <c r="B8" s="45">
        <v>1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1000</v>
      </c>
      <c r="J8" s="35">
        <v>1000</v>
      </c>
      <c r="K8" s="35">
        <v>1000</v>
      </c>
      <c r="L8" s="35">
        <v>1000</v>
      </c>
      <c r="M8" s="35">
        <v>1000</v>
      </c>
      <c r="N8" s="35">
        <v>1000</v>
      </c>
      <c r="O8" s="46">
        <f>SUM(C8:N8)</f>
        <v>6000</v>
      </c>
    </row>
    <row r="9" spans="1:16" x14ac:dyDescent="0.2">
      <c r="A9" s="44"/>
      <c r="B9" s="45">
        <v>0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46">
        <f>SUM(C9:N9)</f>
        <v>0</v>
      </c>
    </row>
    <row r="10" spans="1:16" x14ac:dyDescent="0.2">
      <c r="A10" s="44"/>
      <c r="B10" s="4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46">
        <f>SUM(C10:N10)</f>
        <v>0</v>
      </c>
    </row>
    <row r="11" spans="1:16" x14ac:dyDescent="0.2">
      <c r="A11" s="44"/>
      <c r="B11" s="45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46">
        <f>SUM(C11:N11)</f>
        <v>0</v>
      </c>
    </row>
    <row r="12" spans="1:16" x14ac:dyDescent="0.2">
      <c r="A12" s="31" t="s">
        <v>30</v>
      </c>
      <c r="B12" s="45">
        <f t="shared" ref="B12:O12" si="0">SUM(B7:B11)</f>
        <v>2</v>
      </c>
      <c r="C12" s="47">
        <f t="shared" si="0"/>
        <v>0</v>
      </c>
      <c r="D12" s="47">
        <f t="shared" si="0"/>
        <v>0</v>
      </c>
      <c r="E12" s="47">
        <f t="shared" si="0"/>
        <v>0</v>
      </c>
      <c r="F12" s="47">
        <f t="shared" si="0"/>
        <v>0</v>
      </c>
      <c r="G12" s="47">
        <f t="shared" si="0"/>
        <v>1000</v>
      </c>
      <c r="H12" s="47">
        <f t="shared" si="0"/>
        <v>1000</v>
      </c>
      <c r="I12" s="47">
        <f t="shared" si="0"/>
        <v>2000</v>
      </c>
      <c r="J12" s="47">
        <f t="shared" si="0"/>
        <v>2000</v>
      </c>
      <c r="K12" s="47">
        <f t="shared" si="0"/>
        <v>2000</v>
      </c>
      <c r="L12" s="47">
        <f t="shared" si="0"/>
        <v>2000</v>
      </c>
      <c r="M12" s="47">
        <f t="shared" si="0"/>
        <v>2000</v>
      </c>
      <c r="N12" s="47">
        <f t="shared" si="0"/>
        <v>2000</v>
      </c>
      <c r="O12" s="46">
        <f t="shared" si="0"/>
        <v>14000</v>
      </c>
    </row>
    <row r="14" spans="1:16" x14ac:dyDescent="0.2">
      <c r="A14" s="36"/>
    </row>
    <row r="16" spans="1:16" x14ac:dyDescent="0.2">
      <c r="O16" s="37"/>
    </row>
    <row r="17" spans="1:15" x14ac:dyDescent="0.2">
      <c r="A17" s="38" t="s">
        <v>31</v>
      </c>
      <c r="B17" s="39"/>
      <c r="C17" s="39"/>
      <c r="D17" s="40">
        <v>1000</v>
      </c>
      <c r="E17" s="41">
        <v>2</v>
      </c>
      <c r="O17" s="37"/>
    </row>
    <row r="18" spans="1:15" ht="34.5" customHeight="1" x14ac:dyDescent="0.2">
      <c r="A18" s="48" t="s">
        <v>39</v>
      </c>
      <c r="B18" s="49"/>
      <c r="D18" s="36"/>
    </row>
    <row r="19" spans="1:15" ht="15" customHeight="1" x14ac:dyDescent="0.2">
      <c r="A19" s="50"/>
      <c r="B19" s="51"/>
      <c r="D19" s="36"/>
      <c r="F19" t="s">
        <v>47</v>
      </c>
    </row>
    <row r="20" spans="1:15" ht="23.25" customHeight="1" x14ac:dyDescent="0.2">
      <c r="F20" t="s">
        <v>48</v>
      </c>
    </row>
    <row r="21" spans="1:15" x14ac:dyDescent="0.2">
      <c r="A21" s="52" t="s">
        <v>40</v>
      </c>
    </row>
    <row r="22" spans="1:15" x14ac:dyDescent="0.2">
      <c r="A22" s="53"/>
      <c r="B22" s="53"/>
    </row>
  </sheetData>
  <mergeCells count="2">
    <mergeCell ref="A1:C1"/>
    <mergeCell ref="A2:O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" defaultRowHeight="12.75" x14ac:dyDescent="0.2"/>
  <cols>
    <col min="1" max="1" width="22.28515625" customWidth="1"/>
    <col min="2" max="2" width="13.42578125" customWidth="1"/>
    <col min="3" max="3" width="12.5703125" customWidth="1"/>
    <col min="4" max="4" width="13.42578125" customWidth="1"/>
    <col min="5" max="5" width="8.7109375" customWidth="1"/>
    <col min="6" max="6" width="11.85546875" customWidth="1"/>
    <col min="7" max="7" width="12.140625" customWidth="1"/>
    <col min="8" max="14" width="11.85546875" customWidth="1"/>
    <col min="15" max="15" width="18.140625" customWidth="1"/>
  </cols>
  <sheetData>
    <row r="1" spans="1:16" x14ac:dyDescent="0.2">
      <c r="A1" s="2" t="s">
        <v>10</v>
      </c>
      <c r="B1" s="2"/>
      <c r="C1" s="2"/>
    </row>
    <row r="2" spans="1:16" ht="32.25" customHeight="1" x14ac:dyDescent="0.2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/>
    </row>
    <row r="4" spans="1:16" x14ac:dyDescent="0.2">
      <c r="A4" s="42" t="s">
        <v>49</v>
      </c>
      <c r="B4" s="54">
        <f>O12</f>
        <v>77000</v>
      </c>
    </row>
    <row r="6" spans="1:16" x14ac:dyDescent="0.2">
      <c r="A6" s="55" t="s">
        <v>13</v>
      </c>
      <c r="B6" s="56" t="s">
        <v>33</v>
      </c>
      <c r="C6" s="56" t="s">
        <v>15</v>
      </c>
      <c r="D6" s="56" t="s">
        <v>16</v>
      </c>
      <c r="E6" s="56" t="s">
        <v>17</v>
      </c>
      <c r="F6" s="56" t="s">
        <v>18</v>
      </c>
      <c r="G6" s="56" t="s">
        <v>19</v>
      </c>
      <c r="H6" s="56" t="s">
        <v>20</v>
      </c>
      <c r="I6" s="57" t="s">
        <v>21</v>
      </c>
      <c r="J6" s="58" t="s">
        <v>22</v>
      </c>
      <c r="K6" s="58" t="s">
        <v>23</v>
      </c>
      <c r="L6" s="58" t="s">
        <v>24</v>
      </c>
      <c r="M6" s="58" t="s">
        <v>25</v>
      </c>
      <c r="N6" s="58" t="s">
        <v>26</v>
      </c>
      <c r="O6" s="59" t="s">
        <v>27</v>
      </c>
    </row>
    <row r="7" spans="1:16" x14ac:dyDescent="0.2">
      <c r="A7" s="44" t="s">
        <v>50</v>
      </c>
      <c r="B7" s="45">
        <v>5</v>
      </c>
      <c r="C7" s="35">
        <v>5000</v>
      </c>
      <c r="D7" s="35">
        <v>5000</v>
      </c>
      <c r="E7" s="35">
        <v>5000</v>
      </c>
      <c r="F7" s="35">
        <v>5000</v>
      </c>
      <c r="G7" s="35">
        <v>5000</v>
      </c>
      <c r="H7" s="35">
        <v>5000</v>
      </c>
      <c r="I7" s="35">
        <v>5000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46">
        <f>SUM(C7:N7)</f>
        <v>35000</v>
      </c>
    </row>
    <row r="8" spans="1:16" x14ac:dyDescent="0.2">
      <c r="A8" s="44" t="s">
        <v>50</v>
      </c>
      <c r="B8" s="45">
        <v>6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6000</v>
      </c>
      <c r="K8" s="35">
        <v>6000</v>
      </c>
      <c r="L8" s="35">
        <v>6000</v>
      </c>
      <c r="M8" s="35">
        <v>6000</v>
      </c>
      <c r="N8" s="35">
        <v>6000</v>
      </c>
      <c r="O8" s="46">
        <f>SUM(C8:N8)</f>
        <v>30000</v>
      </c>
    </row>
    <row r="9" spans="1:16" x14ac:dyDescent="0.2">
      <c r="A9" s="44" t="s">
        <v>51</v>
      </c>
      <c r="B9" s="45">
        <v>1</v>
      </c>
      <c r="C9" s="35">
        <v>1000</v>
      </c>
      <c r="D9" s="35">
        <v>1000</v>
      </c>
      <c r="E9" s="35">
        <v>1000</v>
      </c>
      <c r="F9" s="35">
        <v>1000</v>
      </c>
      <c r="G9" s="35">
        <v>1000</v>
      </c>
      <c r="H9" s="35">
        <v>1000</v>
      </c>
      <c r="I9" s="35">
        <v>1000</v>
      </c>
      <c r="J9" s="35">
        <v>1000</v>
      </c>
      <c r="K9" s="35">
        <v>1000</v>
      </c>
      <c r="L9" s="35">
        <v>1000</v>
      </c>
      <c r="M9" s="35">
        <v>1000</v>
      </c>
      <c r="N9" s="35">
        <v>1000</v>
      </c>
      <c r="O9" s="46">
        <f>SUM(C9:N9)</f>
        <v>12000</v>
      </c>
    </row>
    <row r="10" spans="1:16" x14ac:dyDescent="0.2">
      <c r="A10" s="60"/>
      <c r="B10" s="4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46">
        <f>SUM(C10:N10)</f>
        <v>0</v>
      </c>
    </row>
    <row r="11" spans="1:16" x14ac:dyDescent="0.2">
      <c r="A11" s="61"/>
      <c r="B11" s="62">
        <v>0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46">
        <f>SUM(C11:N11)</f>
        <v>0</v>
      </c>
    </row>
    <row r="12" spans="1:16" x14ac:dyDescent="0.2">
      <c r="A12" s="63" t="s">
        <v>30</v>
      </c>
      <c r="B12" s="64">
        <f t="shared" ref="B12:O12" si="0">SUM(B7:B11)</f>
        <v>12</v>
      </c>
      <c r="C12" s="65">
        <f t="shared" si="0"/>
        <v>6000</v>
      </c>
      <c r="D12" s="65">
        <f t="shared" si="0"/>
        <v>6000</v>
      </c>
      <c r="E12" s="65">
        <f t="shared" si="0"/>
        <v>6000</v>
      </c>
      <c r="F12" s="65">
        <f t="shared" si="0"/>
        <v>6000</v>
      </c>
      <c r="G12" s="65">
        <f t="shared" si="0"/>
        <v>6000</v>
      </c>
      <c r="H12" s="65">
        <f t="shared" si="0"/>
        <v>6000</v>
      </c>
      <c r="I12" s="65">
        <f t="shared" si="0"/>
        <v>6000</v>
      </c>
      <c r="J12" s="65">
        <f t="shared" si="0"/>
        <v>7000</v>
      </c>
      <c r="K12" s="65">
        <f t="shared" si="0"/>
        <v>7000</v>
      </c>
      <c r="L12" s="65">
        <f t="shared" si="0"/>
        <v>7000</v>
      </c>
      <c r="M12" s="65">
        <f t="shared" si="0"/>
        <v>7000</v>
      </c>
      <c r="N12" s="65">
        <f t="shared" si="0"/>
        <v>7000</v>
      </c>
      <c r="O12" s="66">
        <f t="shared" si="0"/>
        <v>77000</v>
      </c>
    </row>
    <row r="14" spans="1:16" x14ac:dyDescent="0.2">
      <c r="A14" s="36"/>
    </row>
    <row r="16" spans="1:16" x14ac:dyDescent="0.2">
      <c r="F16" s="67" t="s">
        <v>52</v>
      </c>
      <c r="G16" s="67" t="s">
        <v>53</v>
      </c>
      <c r="O16" s="37"/>
    </row>
    <row r="17" spans="1:15" x14ac:dyDescent="0.2">
      <c r="A17" s="38" t="s">
        <v>31</v>
      </c>
      <c r="B17" s="39"/>
      <c r="C17" s="39"/>
      <c r="D17" s="40">
        <v>1000</v>
      </c>
      <c r="E17" s="68">
        <f>SUM(F17:G17)</f>
        <v>7</v>
      </c>
      <c r="F17" s="31">
        <v>6</v>
      </c>
      <c r="G17" s="31">
        <v>1</v>
      </c>
      <c r="O17" s="37"/>
    </row>
    <row r="18" spans="1:15" ht="34.5" customHeight="1" x14ac:dyDescent="0.2">
      <c r="A18" s="48"/>
      <c r="B18" s="49"/>
      <c r="D18" s="36"/>
    </row>
    <row r="19" spans="1:15" ht="15" customHeight="1" x14ac:dyDescent="0.2">
      <c r="A19" s="48"/>
      <c r="B19" s="49"/>
      <c r="D19" s="36"/>
    </row>
    <row r="20" spans="1:15" ht="23.25" customHeight="1" x14ac:dyDescent="0.2">
      <c r="A20" s="48"/>
      <c r="B20" s="49"/>
    </row>
    <row r="21" spans="1:15" x14ac:dyDescent="0.2">
      <c r="A21" s="48"/>
      <c r="B21" s="49"/>
    </row>
    <row r="22" spans="1:15" x14ac:dyDescent="0.2">
      <c r="A22" s="48"/>
      <c r="B22" s="49"/>
    </row>
    <row r="23" spans="1:15" x14ac:dyDescent="0.2">
      <c r="A23" s="48"/>
      <c r="B23" s="49"/>
    </row>
    <row r="24" spans="1:15" x14ac:dyDescent="0.2">
      <c r="A24" s="48"/>
      <c r="B24" s="49"/>
    </row>
    <row r="25" spans="1:15" x14ac:dyDescent="0.2">
      <c r="A25" s="48"/>
      <c r="B25" s="49"/>
    </row>
    <row r="26" spans="1:15" x14ac:dyDescent="0.2">
      <c r="A26" s="48"/>
    </row>
  </sheetData>
  <mergeCells count="2">
    <mergeCell ref="A1:C1"/>
    <mergeCell ref="A2:O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5</vt:i4>
      </vt:variant>
    </vt:vector>
  </HeadingPairs>
  <TitlesOfParts>
    <vt:vector size="11" baseType="lpstr">
      <vt:lpstr>Riepilogo</vt:lpstr>
      <vt:lpstr>AV 1</vt:lpstr>
      <vt:lpstr>AV 2</vt:lpstr>
      <vt:lpstr>AV 3</vt:lpstr>
      <vt:lpstr>AV 4</vt:lpstr>
      <vt:lpstr>AV 5</vt:lpstr>
      <vt:lpstr>'AV 1'!Area_stampa</vt:lpstr>
      <vt:lpstr>'AV 2'!Area_stampa</vt:lpstr>
      <vt:lpstr>'AV 3'!Area_stampa</vt:lpstr>
      <vt:lpstr>'AV 4'!Area_stampa</vt:lpstr>
      <vt:lpstr>'AV 5'!Area_stampa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Nazzareno Firmani</dc:creator>
  <cp:lastModifiedBy>Cristina Omenetti</cp:lastModifiedBy>
  <cp:revision>4</cp:revision>
  <dcterms:created xsi:type="dcterms:W3CDTF">2019-02-05T16:44:27Z</dcterms:created>
  <dcterms:modified xsi:type="dcterms:W3CDTF">2020-07-28T11:41:38Z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