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anitamarche.intra\dfs\AV3\Z09\Servizi\Bilancio\dati\AST - RIFORMA SANITA'\PUBBLICAZIONE Amministrazione trasparente\BILANCI EDITABILI\"/>
    </mc:Choice>
  </mc:AlternateContent>
  <bookViews>
    <workbookView xWindow="0" yWindow="0" windowWidth="28800" windowHeight="11610" activeTab="1"/>
  </bookViews>
  <sheets>
    <sheet name="MOD CE 118 all.1.1" sheetId="2" r:id="rId1"/>
    <sheet name="MOD CE 118 PLURIENNALE" sheetId="1" r:id="rId2"/>
  </sheets>
  <externalReferences>
    <externalReference r:id="rId3"/>
  </externalReferences>
  <definedNames>
    <definedName name="_xlnm._FilterDatabase" localSheetId="0" hidden="1">'MOD CE 118 all.1.1'!$M$5:$M$119</definedName>
    <definedName name="_xlnm.Print_Area" localSheetId="0">'MOD CE 118 all.1.1'!$B$1:$K$119</definedName>
    <definedName name="_xlnm.Print_Area" localSheetId="1">'MOD CE 118 PLURIENNALE'!$B$1:$N$119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8" i="2" l="1"/>
  <c r="K115" i="2"/>
  <c r="K114" i="2"/>
  <c r="K113" i="2"/>
  <c r="K112" i="2"/>
  <c r="K111" i="2"/>
  <c r="K110" i="2"/>
  <c r="K104" i="2"/>
  <c r="K103" i="2"/>
  <c r="K102" i="2"/>
  <c r="K101" i="2"/>
  <c r="K100" i="2"/>
  <c r="K99" i="2"/>
  <c r="K98" i="2"/>
  <c r="K95" i="2"/>
  <c r="K94" i="2"/>
  <c r="K93" i="2"/>
  <c r="K89" i="2"/>
  <c r="K90" i="2"/>
  <c r="K82" i="2"/>
  <c r="K81" i="2"/>
  <c r="K80" i="2"/>
  <c r="K79" i="2"/>
  <c r="K77" i="2"/>
  <c r="K76" i="2"/>
  <c r="K75" i="2"/>
  <c r="K74" i="2"/>
  <c r="K73" i="2"/>
  <c r="K72" i="2"/>
  <c r="K71" i="2"/>
  <c r="K69" i="2"/>
  <c r="K68" i="2"/>
  <c r="K67" i="2"/>
  <c r="K66" i="2"/>
  <c r="K65" i="2"/>
  <c r="K63" i="2"/>
  <c r="K62" i="2"/>
  <c r="K61" i="2"/>
  <c r="K57" i="2"/>
  <c r="K59" i="2"/>
  <c r="K58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8" i="2"/>
  <c r="K37" i="2"/>
  <c r="K32" i="2"/>
  <c r="K31" i="2"/>
  <c r="K30" i="2"/>
  <c r="K29" i="2"/>
  <c r="K28" i="2"/>
  <c r="K27" i="2"/>
  <c r="K26" i="2"/>
  <c r="K25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8" i="2"/>
  <c r="K9" i="2" l="1"/>
  <c r="K88" i="2"/>
  <c r="K70" i="2"/>
  <c r="K78" i="2"/>
  <c r="K24" i="2"/>
  <c r="K39" i="2"/>
  <c r="K10" i="2"/>
  <c r="K36" i="2"/>
  <c r="K60" i="2"/>
  <c r="K64" i="2"/>
  <c r="M117" i="1"/>
  <c r="L117" i="1"/>
  <c r="K117" i="1"/>
  <c r="N117" i="1" s="1"/>
  <c r="M115" i="1"/>
  <c r="L115" i="1"/>
  <c r="K115" i="1"/>
  <c r="N115" i="1" s="1"/>
  <c r="M114" i="1"/>
  <c r="K114" i="1"/>
  <c r="N114" i="1" s="1"/>
  <c r="M113" i="1"/>
  <c r="K113" i="1"/>
  <c r="N113" i="1" s="1"/>
  <c r="M112" i="1"/>
  <c r="K112" i="1"/>
  <c r="N112" i="1" s="1"/>
  <c r="K111" i="1"/>
  <c r="N111" i="1" s="1"/>
  <c r="M111" i="1"/>
  <c r="M108" i="1"/>
  <c r="L108" i="1"/>
  <c r="K108" i="1"/>
  <c r="N108" i="1" s="1"/>
  <c r="M107" i="1"/>
  <c r="L107" i="1"/>
  <c r="K107" i="1"/>
  <c r="N107" i="1" s="1"/>
  <c r="M105" i="1"/>
  <c r="L105" i="1"/>
  <c r="K105" i="1"/>
  <c r="N105" i="1" s="1"/>
  <c r="K102" i="1"/>
  <c r="N102" i="1" s="1"/>
  <c r="K101" i="1"/>
  <c r="N101" i="1" s="1"/>
  <c r="M100" i="1"/>
  <c r="L100" i="1"/>
  <c r="K100" i="1"/>
  <c r="N100" i="1" s="1"/>
  <c r="M99" i="1"/>
  <c r="L99" i="1"/>
  <c r="K99" i="1"/>
  <c r="N99" i="1" s="1"/>
  <c r="M97" i="1"/>
  <c r="L97" i="1"/>
  <c r="K97" i="1"/>
  <c r="N97" i="1" s="1"/>
  <c r="N96" i="1"/>
  <c r="M96" i="1"/>
  <c r="L96" i="1"/>
  <c r="K96" i="1"/>
  <c r="M94" i="1"/>
  <c r="L94" i="1"/>
  <c r="K94" i="1"/>
  <c r="N94" i="1" s="1"/>
  <c r="M93" i="1"/>
  <c r="L93" i="1"/>
  <c r="K93" i="1"/>
  <c r="N93" i="1" s="1"/>
  <c r="M92" i="1"/>
  <c r="L92" i="1"/>
  <c r="K92" i="1"/>
  <c r="N92" i="1" s="1"/>
  <c r="M91" i="1"/>
  <c r="L91" i="1"/>
  <c r="K91" i="1"/>
  <c r="N91" i="1" s="1"/>
  <c r="M89" i="1"/>
  <c r="K89" i="1"/>
  <c r="M88" i="1"/>
  <c r="K88" i="1"/>
  <c r="N88" i="1" s="1"/>
  <c r="M87" i="1"/>
  <c r="L87" i="1"/>
  <c r="K87" i="1"/>
  <c r="N87" i="1" s="1"/>
  <c r="M86" i="1"/>
  <c r="L86" i="1"/>
  <c r="K86" i="1"/>
  <c r="N86" i="1" s="1"/>
  <c r="M84" i="1"/>
  <c r="L84" i="1"/>
  <c r="K84" i="1"/>
  <c r="N84" i="1" s="1"/>
  <c r="M82" i="1"/>
  <c r="K82" i="1"/>
  <c r="N82" i="1" s="1"/>
  <c r="K81" i="1"/>
  <c r="N81" i="1" s="1"/>
  <c r="M80" i="1"/>
  <c r="K80" i="1"/>
  <c r="M79" i="1"/>
  <c r="K79" i="1"/>
  <c r="N79" i="1" s="1"/>
  <c r="M77" i="1"/>
  <c r="K77" i="1"/>
  <c r="N77" i="1" s="1"/>
  <c r="M74" i="1"/>
  <c r="K74" i="1"/>
  <c r="M73" i="1"/>
  <c r="K73" i="1"/>
  <c r="N73" i="1" s="1"/>
  <c r="M72" i="1"/>
  <c r="K72" i="1"/>
  <c r="K69" i="1"/>
  <c r="N69" i="1" s="1"/>
  <c r="M69" i="1"/>
  <c r="M68" i="1"/>
  <c r="K68" i="1"/>
  <c r="M67" i="1"/>
  <c r="K67" i="1"/>
  <c r="N67" i="1" s="1"/>
  <c r="M66" i="1"/>
  <c r="K66" i="1"/>
  <c r="N66" i="1" s="1"/>
  <c r="M65" i="1"/>
  <c r="M62" i="1"/>
  <c r="K62" i="1"/>
  <c r="M61" i="1"/>
  <c r="K61" i="1"/>
  <c r="N61" i="1" s="1"/>
  <c r="M60" i="1"/>
  <c r="K60" i="1"/>
  <c r="K59" i="1"/>
  <c r="N59" i="1" s="1"/>
  <c r="K58" i="1"/>
  <c r="N58" i="1" s="1"/>
  <c r="M58" i="1"/>
  <c r="L56" i="1"/>
  <c r="M56" i="1"/>
  <c r="K56" i="1"/>
  <c r="N56" i="1" s="1"/>
  <c r="M55" i="1"/>
  <c r="K55" i="1"/>
  <c r="N55" i="1" s="1"/>
  <c r="M54" i="1"/>
  <c r="K54" i="1"/>
  <c r="N54" i="1" s="1"/>
  <c r="M53" i="1"/>
  <c r="K52" i="1"/>
  <c r="N52" i="1" s="1"/>
  <c r="M51" i="1"/>
  <c r="K51" i="1"/>
  <c r="N51" i="1" s="1"/>
  <c r="M50" i="1"/>
  <c r="K50" i="1"/>
  <c r="N50" i="1" s="1"/>
  <c r="M49" i="1"/>
  <c r="K49" i="1"/>
  <c r="N49" i="1" s="1"/>
  <c r="M48" i="1"/>
  <c r="K48" i="1"/>
  <c r="N48" i="1" s="1"/>
  <c r="K47" i="1"/>
  <c r="N47" i="1" s="1"/>
  <c r="K46" i="1"/>
  <c r="N46" i="1" s="1"/>
  <c r="M46" i="1"/>
  <c r="K45" i="1"/>
  <c r="N45" i="1" s="1"/>
  <c r="M45" i="1"/>
  <c r="M44" i="1"/>
  <c r="K44" i="1"/>
  <c r="M43" i="1"/>
  <c r="K43" i="1"/>
  <c r="N43" i="1" s="1"/>
  <c r="M41" i="1"/>
  <c r="M38" i="1"/>
  <c r="K38" i="1"/>
  <c r="N38" i="1" s="1"/>
  <c r="M37" i="1"/>
  <c r="M36" i="1"/>
  <c r="M35" i="1"/>
  <c r="L35" i="1"/>
  <c r="K35" i="1"/>
  <c r="N35" i="1" s="1"/>
  <c r="M34" i="1"/>
  <c r="L34" i="1"/>
  <c r="K34" i="1"/>
  <c r="N34" i="1" s="1"/>
  <c r="M32" i="1"/>
  <c r="K32" i="1"/>
  <c r="N32" i="1" s="1"/>
  <c r="M31" i="1"/>
  <c r="K31" i="1"/>
  <c r="N31" i="1" s="1"/>
  <c r="M30" i="1"/>
  <c r="K30" i="1"/>
  <c r="L30" i="1" s="1"/>
  <c r="K28" i="1"/>
  <c r="N28" i="1" s="1"/>
  <c r="M28" i="1"/>
  <c r="K27" i="1"/>
  <c r="N27" i="1" s="1"/>
  <c r="M26" i="1"/>
  <c r="K26" i="1"/>
  <c r="N26" i="1" s="1"/>
  <c r="M25" i="1"/>
  <c r="K25" i="1"/>
  <c r="N25" i="1" s="1"/>
  <c r="K24" i="1"/>
  <c r="N24" i="1" s="1"/>
  <c r="K22" i="1"/>
  <c r="N22" i="1" s="1"/>
  <c r="M21" i="1"/>
  <c r="K21" i="1"/>
  <c r="M20" i="1"/>
  <c r="L20" i="1"/>
  <c r="K20" i="1"/>
  <c r="N20" i="1" s="1"/>
  <c r="L19" i="1"/>
  <c r="M18" i="1"/>
  <c r="L18" i="1"/>
  <c r="K18" i="1"/>
  <c r="N18" i="1" s="1"/>
  <c r="K17" i="1"/>
  <c r="N17" i="1" s="1"/>
  <c r="K15" i="1"/>
  <c r="N15" i="1" s="1"/>
  <c r="M15" i="1"/>
  <c r="M14" i="1"/>
  <c r="K14" i="1"/>
  <c r="N14" i="1" s="1"/>
  <c r="M13" i="1"/>
  <c r="K13" i="1"/>
  <c r="N13" i="1" s="1"/>
  <c r="L10" i="1"/>
  <c r="M8" i="1"/>
  <c r="K8" i="1"/>
  <c r="L8" i="1" s="1"/>
  <c r="J4" i="1"/>
  <c r="I4" i="1"/>
  <c r="H4" i="1"/>
  <c r="B1" i="1"/>
  <c r="K7" i="2" l="1"/>
  <c r="K109" i="2"/>
  <c r="K116" i="2"/>
  <c r="L14" i="1"/>
  <c r="L55" i="1"/>
  <c r="L61" i="1"/>
  <c r="L28" i="1"/>
  <c r="L69" i="1"/>
  <c r="L50" i="1"/>
  <c r="L111" i="1"/>
  <c r="L25" i="1"/>
  <c r="L45" i="1"/>
  <c r="L81" i="1"/>
  <c r="N8" i="1"/>
  <c r="N30" i="1"/>
  <c r="L73" i="1"/>
  <c r="L58" i="1"/>
  <c r="L46" i="1"/>
  <c r="L13" i="1"/>
  <c r="L27" i="1"/>
  <c r="M47" i="1"/>
  <c r="L47" i="1"/>
  <c r="K42" i="1"/>
  <c r="N42" i="1" s="1"/>
  <c r="K39" i="1"/>
  <c r="N39" i="1" s="1"/>
  <c r="M57" i="1"/>
  <c r="L57" i="1"/>
  <c r="M109" i="1"/>
  <c r="M78" i="1"/>
  <c r="M81" i="1"/>
  <c r="L38" i="1"/>
  <c r="L48" i="1"/>
  <c r="L60" i="1"/>
  <c r="N60" i="1"/>
  <c r="K70" i="1"/>
  <c r="N70" i="1" s="1"/>
  <c r="K71" i="1"/>
  <c r="N71" i="1" s="1"/>
  <c r="N89" i="1"/>
  <c r="L89" i="1"/>
  <c r="L114" i="1"/>
  <c r="K10" i="1"/>
  <c r="N10" i="1" s="1"/>
  <c r="L15" i="1"/>
  <c r="M70" i="1"/>
  <c r="M12" i="1"/>
  <c r="L12" i="1"/>
  <c r="M23" i="1"/>
  <c r="L23" i="1"/>
  <c r="K23" i="1"/>
  <c r="N23" i="1" s="1"/>
  <c r="K19" i="1"/>
  <c r="N19" i="1" s="1"/>
  <c r="L26" i="1"/>
  <c r="K29" i="1"/>
  <c r="N29" i="1" s="1"/>
  <c r="M64" i="1"/>
  <c r="K64" i="1"/>
  <c r="N64" i="1" s="1"/>
  <c r="L67" i="1"/>
  <c r="N74" i="1"/>
  <c r="L74" i="1"/>
  <c r="M42" i="1"/>
  <c r="N62" i="1"/>
  <c r="L62" i="1"/>
  <c r="M40" i="1"/>
  <c r="K57" i="1"/>
  <c r="N57" i="1" s="1"/>
  <c r="L72" i="1"/>
  <c r="N72" i="1"/>
  <c r="M101" i="1"/>
  <c r="L101" i="1"/>
  <c r="K37" i="1"/>
  <c r="N37" i="1" s="1"/>
  <c r="L43" i="1"/>
  <c r="L68" i="1"/>
  <c r="N68" i="1"/>
  <c r="L79" i="1"/>
  <c r="L24" i="1"/>
  <c r="M11" i="1"/>
  <c r="L11" i="1"/>
  <c r="K11" i="1"/>
  <c r="N11" i="1" s="1"/>
  <c r="M24" i="1"/>
  <c r="M27" i="1"/>
  <c r="L32" i="1"/>
  <c r="K40" i="1"/>
  <c r="N40" i="1" s="1"/>
  <c r="M29" i="1"/>
  <c r="N21" i="1"/>
  <c r="L21" i="1"/>
  <c r="L17" i="1"/>
  <c r="M17" i="1"/>
  <c r="M19" i="1"/>
  <c r="L76" i="1"/>
  <c r="M76" i="1"/>
  <c r="K76" i="1"/>
  <c r="N76" i="1" s="1"/>
  <c r="N80" i="1"/>
  <c r="L80" i="1"/>
  <c r="L88" i="1"/>
  <c r="M10" i="1"/>
  <c r="K12" i="1"/>
  <c r="N12" i="1" s="1"/>
  <c r="M22" i="1"/>
  <c r="L22" i="1"/>
  <c r="N44" i="1"/>
  <c r="L44" i="1"/>
  <c r="L52" i="1"/>
  <c r="M52" i="1"/>
  <c r="M103" i="1"/>
  <c r="L103" i="1"/>
  <c r="K103" i="1"/>
  <c r="N103" i="1" s="1"/>
  <c r="K78" i="1"/>
  <c r="N78" i="1" s="1"/>
  <c r="K98" i="1"/>
  <c r="N98" i="1" s="1"/>
  <c r="K63" i="1"/>
  <c r="N63" i="1" s="1"/>
  <c r="L113" i="1"/>
  <c r="L54" i="1"/>
  <c r="M59" i="1"/>
  <c r="L66" i="1"/>
  <c r="M71" i="1"/>
  <c r="L59" i="1"/>
  <c r="L71" i="1"/>
  <c r="L31" i="1"/>
  <c r="L49" i="1"/>
  <c r="K110" i="1"/>
  <c r="L51" i="1"/>
  <c r="L102" i="1"/>
  <c r="M110" i="1"/>
  <c r="K41" i="1"/>
  <c r="N41" i="1" s="1"/>
  <c r="K53" i="1"/>
  <c r="N53" i="1" s="1"/>
  <c r="K65" i="1"/>
  <c r="N65" i="1" s="1"/>
  <c r="L82" i="1"/>
  <c r="K95" i="1"/>
  <c r="N95" i="1" s="1"/>
  <c r="M102" i="1"/>
  <c r="L112" i="1"/>
  <c r="L77" i="1"/>
  <c r="K83" i="2" l="1"/>
  <c r="K33" i="2"/>
  <c r="L42" i="1"/>
  <c r="L37" i="1"/>
  <c r="M83" i="1"/>
  <c r="M9" i="1"/>
  <c r="M116" i="1"/>
  <c r="L116" i="1"/>
  <c r="L78" i="1"/>
  <c r="K104" i="1"/>
  <c r="N104" i="1" s="1"/>
  <c r="M75" i="1"/>
  <c r="L75" i="1"/>
  <c r="K75" i="1"/>
  <c r="N75" i="1" s="1"/>
  <c r="L65" i="1"/>
  <c r="L70" i="1"/>
  <c r="K109" i="1"/>
  <c r="K116" i="1"/>
  <c r="N116" i="1" s="1"/>
  <c r="L98" i="1"/>
  <c r="M98" i="1"/>
  <c r="M90" i="1"/>
  <c r="L90" i="1"/>
  <c r="K16" i="1"/>
  <c r="N16" i="1" s="1"/>
  <c r="L29" i="1"/>
  <c r="M95" i="1"/>
  <c r="L95" i="1"/>
  <c r="L40" i="1"/>
  <c r="L53" i="1"/>
  <c r="N110" i="1"/>
  <c r="L110" i="1"/>
  <c r="M39" i="1"/>
  <c r="L39" i="1"/>
  <c r="L64" i="1"/>
  <c r="M63" i="1"/>
  <c r="L63" i="1"/>
  <c r="M16" i="1"/>
  <c r="L16" i="1"/>
  <c r="K36" i="1"/>
  <c r="K9" i="1"/>
  <c r="N9" i="1" s="1"/>
  <c r="L41" i="1"/>
  <c r="K90" i="1"/>
  <c r="N90" i="1" s="1"/>
  <c r="K85" i="2" l="1"/>
  <c r="K7" i="1"/>
  <c r="N109" i="1"/>
  <c r="L109" i="1"/>
  <c r="L9" i="1"/>
  <c r="N36" i="1"/>
  <c r="L36" i="1"/>
  <c r="M104" i="1"/>
  <c r="L104" i="1"/>
  <c r="L7" i="1"/>
  <c r="M7" i="1"/>
  <c r="K83" i="1"/>
  <c r="N83" i="1" l="1"/>
  <c r="L83" i="1"/>
  <c r="M33" i="1"/>
  <c r="N7" i="1"/>
  <c r="K33" i="1"/>
  <c r="N33" i="1" s="1"/>
  <c r="K106" i="2" l="1"/>
  <c r="M85" i="1"/>
  <c r="L33" i="1"/>
  <c r="K85" i="1"/>
  <c r="N85" i="1" s="1"/>
  <c r="M106" i="1" l="1"/>
  <c r="K118" i="1"/>
  <c r="N118" i="1" s="1"/>
  <c r="K106" i="1"/>
  <c r="N106" i="1" s="1"/>
  <c r="L85" i="1"/>
  <c r="L106" i="1" l="1"/>
  <c r="M118" i="1"/>
  <c r="L118" i="1"/>
</calcChain>
</file>

<file path=xl/sharedStrings.xml><?xml version="1.0" encoding="utf-8"?>
<sst xmlns="http://schemas.openxmlformats.org/spreadsheetml/2006/main" count="572" uniqueCount="227">
  <si>
    <t>CONTO ECONOMICO</t>
  </si>
  <si>
    <r>
      <t xml:space="preserve">SCHEMA DI BILANCIO
</t>
    </r>
    <r>
      <rPr>
        <i/>
        <sz val="10"/>
        <rFont val="Verdana"/>
        <family val="2"/>
      </rPr>
      <t>Decreto Interministeriale 20 marzo 2013</t>
    </r>
  </si>
  <si>
    <t>VARIAZIONE 2026/2025</t>
  </si>
  <si>
    <t>VARIAZIONE 2027/2026</t>
  </si>
  <si>
    <t>VOCE CE118</t>
  </si>
  <si>
    <t>Importo</t>
  </si>
  <si>
    <t>%</t>
  </si>
  <si>
    <t>A)</t>
  </si>
  <si>
    <t>VALORE DELLA PRODUZIONE</t>
  </si>
  <si>
    <t>1)</t>
  </si>
  <si>
    <t>Contributi in c/esercizio</t>
  </si>
  <si>
    <t>A1A</t>
  </si>
  <si>
    <t>a)</t>
  </si>
  <si>
    <t>Contributi in c/esercizio - da Regione o Provincia Autonoma per quota F.S. regionale</t>
  </si>
  <si>
    <t>b)</t>
  </si>
  <si>
    <t>Contributi in c/esercizio - extra fondo</t>
  </si>
  <si>
    <t>A1B1</t>
  </si>
  <si>
    <t>Contributi da Regione o Prov. Aut. (extra fondo) - vincolati</t>
  </si>
  <si>
    <t>A1B2</t>
  </si>
  <si>
    <t>2)</t>
  </si>
  <si>
    <t>Contributi da Regione o Prov. Aut. (extra fondo) - Risorse aggiuntive da bilancio a titolo di copertura LEA</t>
  </si>
  <si>
    <t>A1B3</t>
  </si>
  <si>
    <t>3)</t>
  </si>
  <si>
    <t>Contributi da Regione o Prov. Aut. (extra fondo) - Risorse aggiuntive da bilancio a titolo di copertura extra LEA</t>
  </si>
  <si>
    <t>A1B4</t>
  </si>
  <si>
    <t>4)</t>
  </si>
  <si>
    <t>Contributi da Regione o Prov. Aut. (extra fondo) - altro</t>
  </si>
  <si>
    <t>A1B5</t>
  </si>
  <si>
    <t>5)</t>
  </si>
  <si>
    <t>Contributi da aziende sanitarie pubbliche (extra fondo)</t>
  </si>
  <si>
    <t>A1B6</t>
  </si>
  <si>
    <t>6)</t>
  </si>
  <si>
    <t>Contributi da altri soggetti pubblici</t>
  </si>
  <si>
    <t>c)</t>
  </si>
  <si>
    <t>Contributi in c/esercizio - per ricerca</t>
  </si>
  <si>
    <t>A1C1</t>
  </si>
  <si>
    <t>da Ministero della Salute per ricerca corrente</t>
  </si>
  <si>
    <t>A1C2</t>
  </si>
  <si>
    <t>da Ministero della Salute per ricerca finalizzata</t>
  </si>
  <si>
    <t>A1C3</t>
  </si>
  <si>
    <t>da Regione e altri soggetti pubblici</t>
  </si>
  <si>
    <t>A1C4</t>
  </si>
  <si>
    <t>da privati</t>
  </si>
  <si>
    <t>A1D</t>
  </si>
  <si>
    <t>d)</t>
  </si>
  <si>
    <t>Contributi in c/esercizio - da privati</t>
  </si>
  <si>
    <t>A2</t>
  </si>
  <si>
    <t>Rettifica contributi c/esercizio per destinazione ad investimenti</t>
  </si>
  <si>
    <t>A3</t>
  </si>
  <si>
    <t>Utilizzo fondi per quote inutilizzate contributi vincolati di esercizi precedenti</t>
  </si>
  <si>
    <t>Ricavi per prestazioni sanitarie e sociosanitarie a rilevanza sanitaria</t>
  </si>
  <si>
    <t>A4A</t>
  </si>
  <si>
    <t>Ricavi per prestazioni sanitarie e sociosanitarie - ad aziende sanitarie pubbliche</t>
  </si>
  <si>
    <t>A4B</t>
  </si>
  <si>
    <t>Ricavi per prestazioni sanitarie e sociosanitarie - intramoenia</t>
  </si>
  <si>
    <t>A4C</t>
  </si>
  <si>
    <t>Ricavi per prestazioni sanitarie e sociosanitarie - altro</t>
  </si>
  <si>
    <t>A5</t>
  </si>
  <si>
    <t>Concorsi, recuperi e rimborsi</t>
  </si>
  <si>
    <t>A6</t>
  </si>
  <si>
    <t>Compartecipazione alla spesa per prestazioni sanitarie (Ticket)</t>
  </si>
  <si>
    <t>A7</t>
  </si>
  <si>
    <t>7)</t>
  </si>
  <si>
    <t>Quota contributi in c/capitale imputata nell'esercizio</t>
  </si>
  <si>
    <t>A8</t>
  </si>
  <si>
    <t>8)</t>
  </si>
  <si>
    <t>Incrementi delle immobilizzazioni per lavori interni</t>
  </si>
  <si>
    <t>A9</t>
  </si>
  <si>
    <t>9)</t>
  </si>
  <si>
    <t>Altri ricavi e proventi</t>
  </si>
  <si>
    <t>Totale A)</t>
  </si>
  <si>
    <t>B)</t>
  </si>
  <si>
    <t>COSTI DELLA PRODUZIONE</t>
  </si>
  <si>
    <t>Acquisti di beni</t>
  </si>
  <si>
    <t>B1A</t>
  </si>
  <si>
    <t>Acquisti di beni sanitari</t>
  </si>
  <si>
    <t>B1B</t>
  </si>
  <si>
    <t>Acquisti di beni non sanitari</t>
  </si>
  <si>
    <t>Acquisti di servizi sanitari</t>
  </si>
  <si>
    <t>B2A</t>
  </si>
  <si>
    <t>Acquisti di servizi sanitari - Medicina di base</t>
  </si>
  <si>
    <t>B2B</t>
  </si>
  <si>
    <t>Acquisti di servizi sanitari - Farmaceutica</t>
  </si>
  <si>
    <t>B2C</t>
  </si>
  <si>
    <t>Acquisti di servizi sanitari per assitenza specialistica ambulatoriale</t>
  </si>
  <si>
    <t>B2D</t>
  </si>
  <si>
    <t>Acquisti di servizi sanitari per assistenza riabilitativa</t>
  </si>
  <si>
    <t>B2E</t>
  </si>
  <si>
    <t>e)</t>
  </si>
  <si>
    <t>Acquisti di servizi sanitari per assistenza integrativa</t>
  </si>
  <si>
    <t>B2F</t>
  </si>
  <si>
    <t>f)</t>
  </si>
  <si>
    <t>Acquisti di servizi sanitari per assistenza protesica</t>
  </si>
  <si>
    <t>B2G</t>
  </si>
  <si>
    <t>g)</t>
  </si>
  <si>
    <t>Acquisti di servizi sanitari per assistenza ospedaliera</t>
  </si>
  <si>
    <t>B2H</t>
  </si>
  <si>
    <t>h)</t>
  </si>
  <si>
    <t>Acquisti prestazioni di psichiatrica residenziale e semiresidenziale</t>
  </si>
  <si>
    <t>B2I</t>
  </si>
  <si>
    <t>i)</t>
  </si>
  <si>
    <t>Acquisti prestazioni di distribuzione farmaci File F</t>
  </si>
  <si>
    <t>B2J</t>
  </si>
  <si>
    <t>j)</t>
  </si>
  <si>
    <t>Acquisti prestazioni termali in convenzione</t>
  </si>
  <si>
    <t>B2K</t>
  </si>
  <si>
    <t>k)</t>
  </si>
  <si>
    <t>Acquisti prestazioni di trasporto sanitario</t>
  </si>
  <si>
    <t>B2L</t>
  </si>
  <si>
    <t>l)</t>
  </si>
  <si>
    <t>Acquisti prestazioni  socio-sanitarie a rilevanza sanitaria</t>
  </si>
  <si>
    <t>B2M</t>
  </si>
  <si>
    <t>m)</t>
  </si>
  <si>
    <t>Compartecipazione al personale per att. Libero-prof. (intramoenia)</t>
  </si>
  <si>
    <t>B2N</t>
  </si>
  <si>
    <t>n)</t>
  </si>
  <si>
    <t>Rimborsi Assegni e contributi sanitari</t>
  </si>
  <si>
    <t>B2O</t>
  </si>
  <si>
    <t>o)</t>
  </si>
  <si>
    <t>Consulenze, collaborazioni, interinale, altre prestazioni di lavoro sanitarie e sociosanitarie</t>
  </si>
  <si>
    <t>B2P</t>
  </si>
  <si>
    <t>p)</t>
  </si>
  <si>
    <t>Altri servizi sanitari e sociosanitari a rilevanza sanitaria</t>
  </si>
  <si>
    <t>B2Q</t>
  </si>
  <si>
    <t>q)</t>
  </si>
  <si>
    <t>Costi per differenziale Tariffe TUC</t>
  </si>
  <si>
    <t>Acquisti di servizi non sanitari</t>
  </si>
  <si>
    <t>B3A</t>
  </si>
  <si>
    <t>Servizi non sanitari</t>
  </si>
  <si>
    <t>B3B</t>
  </si>
  <si>
    <r>
      <t>Consulenze, collaborazioni, interinale, altre prestazioni di lavoro non sanitarie</t>
    </r>
    <r>
      <rPr>
        <sz val="10"/>
        <color indexed="10"/>
        <rFont val="Verdana"/>
        <family val="2"/>
      </rPr>
      <t xml:space="preserve"> </t>
    </r>
  </si>
  <si>
    <t>B3C</t>
  </si>
  <si>
    <t>Formazione</t>
  </si>
  <si>
    <t>B4</t>
  </si>
  <si>
    <t>Manutenzione e riparazione</t>
  </si>
  <si>
    <t>B5</t>
  </si>
  <si>
    <t>Godimento di beni di terzi</t>
  </si>
  <si>
    <t>Costi del personale</t>
  </si>
  <si>
    <t>B6A</t>
  </si>
  <si>
    <t>Personale dirigente medico</t>
  </si>
  <si>
    <t>B6B</t>
  </si>
  <si>
    <t>Personale dirigente ruolo sanitario non medico</t>
  </si>
  <si>
    <t>B6C</t>
  </si>
  <si>
    <t>Personale comparto ruolo sanitario</t>
  </si>
  <si>
    <t>B6D</t>
  </si>
  <si>
    <t>Personale dirigente altri ruoli</t>
  </si>
  <si>
    <t>B6E</t>
  </si>
  <si>
    <t>Personale comparto altri ruoli</t>
  </si>
  <si>
    <t>B7</t>
  </si>
  <si>
    <t>Oneri diversi di gestione</t>
  </si>
  <si>
    <t>Ammortamenti</t>
  </si>
  <si>
    <t>B8A</t>
  </si>
  <si>
    <t>Ammortamenti immobilizzazioni immateriali</t>
  </si>
  <si>
    <t>B8B</t>
  </si>
  <si>
    <t>Ammortamenti dei Fabbricati</t>
  </si>
  <si>
    <t>B8C</t>
  </si>
  <si>
    <t>Ammortamenti delle altre immobilizzazioni materiali</t>
  </si>
  <si>
    <t>B9</t>
  </si>
  <si>
    <t>Svalutazione delle immobilizzazioni e dei crediti</t>
  </si>
  <si>
    <t>10)</t>
  </si>
  <si>
    <t>Variazione delle rimanenze</t>
  </si>
  <si>
    <t>B10A</t>
  </si>
  <si>
    <t>Variazione delle rimanenze sanitarie</t>
  </si>
  <si>
    <t>B10B</t>
  </si>
  <si>
    <t>Variazione delle rimanenze non sanitarie</t>
  </si>
  <si>
    <t>11)</t>
  </si>
  <si>
    <t>Accantonamenti</t>
  </si>
  <si>
    <t>B11A</t>
  </si>
  <si>
    <t>Accantonamenti per rischi</t>
  </si>
  <si>
    <t>B11B</t>
  </si>
  <si>
    <t xml:space="preserve">Accantonamenti per premio operosità </t>
  </si>
  <si>
    <t>B11C</t>
  </si>
  <si>
    <t>Accantonamenti per quote inutilizzate di contributi vincolati</t>
  </si>
  <si>
    <t>B11D</t>
  </si>
  <si>
    <t>Altri accantonamenti</t>
  </si>
  <si>
    <t>Totale B)</t>
  </si>
  <si>
    <t>DIFF. TRA VALORE E COSTI DELLA PRODUZIONE (A-B)</t>
  </si>
  <si>
    <t>C)</t>
  </si>
  <si>
    <t>PROVENTI E ONERI FINANZIARI</t>
  </si>
  <si>
    <t>C1</t>
  </si>
  <si>
    <t>Interessi attivi ed altri proventi finanziari</t>
  </si>
  <si>
    <t>C2</t>
  </si>
  <si>
    <t>Interessi passivi ed altri oneri finanziari</t>
  </si>
  <si>
    <t>Totale C)</t>
  </si>
  <si>
    <t>D)</t>
  </si>
  <si>
    <t>RETTIFICHE DI VALORE DI ATTIVITA' FINANZIARIE</t>
  </si>
  <si>
    <t>D1</t>
  </si>
  <si>
    <t>Rivalutazioni</t>
  </si>
  <si>
    <t>D2</t>
  </si>
  <si>
    <t>Svalutazioni</t>
  </si>
  <si>
    <t>Totale D)</t>
  </si>
  <si>
    <t>E)</t>
  </si>
  <si>
    <t>PROVENTI E ONERI STRAORDINARI</t>
  </si>
  <si>
    <t>Proventi straordinari</t>
  </si>
  <si>
    <t>E1A</t>
  </si>
  <si>
    <t>Plusvalenze</t>
  </si>
  <si>
    <t>E1B</t>
  </si>
  <si>
    <t>Altri proventi straordinari</t>
  </si>
  <si>
    <t>Oneri straordinari</t>
  </si>
  <si>
    <t>E2A</t>
  </si>
  <si>
    <t>Minusvalenze</t>
  </si>
  <si>
    <t>E2B</t>
  </si>
  <si>
    <t>Altri oneri straordinari</t>
  </si>
  <si>
    <t>Totale E)</t>
  </si>
  <si>
    <t>RISULTATO PRIMA DELLE IMPOSTE (A-B+C+D+E)</t>
  </si>
  <si>
    <t>Y)</t>
  </si>
  <si>
    <t>IMPOSTE SUL REDDITO DELL'ESERCIZIO</t>
  </si>
  <si>
    <t>IRAP</t>
  </si>
  <si>
    <t>Y1A</t>
  </si>
  <si>
    <t>IRAP relativa a personale dipendente</t>
  </si>
  <si>
    <t>Y1B</t>
  </si>
  <si>
    <t>IRAP relativa a collaboratori e personale assimilato a lavoro dipendente</t>
  </si>
  <si>
    <t>Y1C</t>
  </si>
  <si>
    <t>IRAP relativa ad attività di libera professione (intramoenia)</t>
  </si>
  <si>
    <t>Y1D</t>
  </si>
  <si>
    <t>IRAP relativa ad attività commerciali</t>
  </si>
  <si>
    <t>Y2</t>
  </si>
  <si>
    <t>IRES</t>
  </si>
  <si>
    <t>Y3</t>
  </si>
  <si>
    <t>Accantonamento a fondo imposte (accertamenti, condoni, ecc.)</t>
  </si>
  <si>
    <t>Totale Y)</t>
  </si>
  <si>
    <t>UTILE (PERDITA) DELL'ESERCIZIO</t>
  </si>
  <si>
    <t>AST MACERATA  -  BILANCIO DI PREVISIONE 2025</t>
  </si>
  <si>
    <t>BILANCIO DI PREVISIONE 2025</t>
  </si>
  <si>
    <t>BILANCIO DI PREVISIONE 2024</t>
  </si>
  <si>
    <t>VARIAZIONE 2025/2024</t>
  </si>
  <si>
    <t>RIF 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</si>
</sst>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€_-;\-* #,##0.00\ _€_-;_-* &quot;-&quot;??\ _€_-;_-@_-"/>
    <numFmt numFmtId="164" formatCode="_-* #,##0.00_-;\-* #,##0.00_-;_-* &quot;-&quot;??_-;_-@_-"/>
    <numFmt numFmtId="165" formatCode="_(* #,##0_);_(* \(#,##0\);_(* &quot;-&quot;_);_(@_)"/>
    <numFmt numFmtId="166" formatCode="_ * #,##0_ ;_ * \-#,##0_ ;_ * &quot;-&quot;_ ;_ @_ "/>
    <numFmt numFmtId="167" formatCode="_-* #,##0_-;\-* #,##0_-;_-* &quot;-&quot;_-;_-@_-"/>
    <numFmt numFmtId="168" formatCode="_-* #,##0_-;\-* #,##0_-;_-* &quot;-&quot;??_-;_-@_-"/>
    <numFmt numFmtId="169" formatCode="_ * #,##0.00_ ;_ * \-#,##0.00_ ;_ * &quot;-&quot;??_ ;_ @_ "/>
    <numFmt numFmtId="170" formatCode="0.0%"/>
    <numFmt numFmtId="171" formatCode="_-* #,##0.0_-;\-* #,##0.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Verdana"/>
      <family val="2"/>
    </font>
    <font>
      <i/>
      <sz val="10"/>
      <name val="Arial"/>
      <family val="2"/>
    </font>
    <font>
      <i/>
      <sz val="10"/>
      <name val="Verdana"/>
      <family val="2"/>
    </font>
    <font>
      <b/>
      <sz val="8"/>
      <name val="Tahoma"/>
      <family val="2"/>
    </font>
    <font>
      <b/>
      <i/>
      <sz val="10"/>
      <name val="Verdana"/>
      <family val="2"/>
    </font>
    <font>
      <sz val="10"/>
      <name val="Verdana"/>
      <family val="2"/>
    </font>
    <font>
      <b/>
      <u val="double"/>
      <sz val="10"/>
      <name val="Verdana"/>
      <family val="2"/>
    </font>
    <font>
      <sz val="10"/>
      <color indexed="10"/>
      <name val="Verdana"/>
      <family val="2"/>
    </font>
    <font>
      <b/>
      <u/>
      <sz val="10"/>
      <name val="Verdana"/>
      <family val="2"/>
    </font>
    <font>
      <b/>
      <sz val="10"/>
      <name val="Arial"/>
      <family val="2"/>
    </font>
    <font>
      <b/>
      <sz val="1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33CCCC"/>
        <bgColor rgb="FF000000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Font="0" applyFill="0" applyBorder="0" applyAlignment="0" applyProtection="0"/>
  </cellStyleXfs>
  <cellXfs count="147">
    <xf numFmtId="0" fontId="0" fillId="0" borderId="0" xfId="0"/>
    <xf numFmtId="0" fontId="3" fillId="2" borderId="0" xfId="2" applyFont="1" applyFill="1" applyAlignment="1">
      <alignment vertical="center"/>
    </xf>
    <xf numFmtId="0" fontId="4" fillId="2" borderId="1" xfId="2" applyFont="1" applyFill="1" applyBorder="1" applyAlignment="1">
      <alignment vertical="center"/>
    </xf>
    <xf numFmtId="0" fontId="4" fillId="2" borderId="2" xfId="2" applyFont="1" applyFill="1" applyBorder="1" applyAlignment="1">
      <alignment vertical="center"/>
    </xf>
    <xf numFmtId="164" fontId="4" fillId="2" borderId="2" xfId="1" applyFont="1" applyFill="1" applyBorder="1" applyAlignment="1">
      <alignment horizontal="center" vertical="center"/>
    </xf>
    <xf numFmtId="164" fontId="4" fillId="2" borderId="3" xfId="1" applyFont="1" applyFill="1" applyBorder="1" applyAlignment="1">
      <alignment horizontal="center" vertical="center"/>
    </xf>
    <xf numFmtId="0" fontId="3" fillId="0" borderId="0" xfId="3"/>
    <xf numFmtId="0" fontId="4" fillId="2" borderId="4" xfId="2" applyFont="1" applyFill="1" applyBorder="1" applyAlignment="1">
      <alignment vertical="center"/>
    </xf>
    <xf numFmtId="0" fontId="4" fillId="2" borderId="5" xfId="2" applyFont="1" applyFill="1" applyBorder="1" applyAlignment="1">
      <alignment vertical="center"/>
    </xf>
    <xf numFmtId="164" fontId="4" fillId="2" borderId="5" xfId="1" applyFont="1" applyFill="1" applyBorder="1" applyAlignment="1">
      <alignment horizontal="center" vertical="center"/>
    </xf>
    <xf numFmtId="164" fontId="4" fillId="2" borderId="6" xfId="1" applyFont="1" applyFill="1" applyBorder="1" applyAlignment="1">
      <alignment horizontal="center" vertical="center"/>
    </xf>
    <xf numFmtId="0" fontId="3" fillId="2" borderId="0" xfId="2" applyFont="1" applyFill="1"/>
    <xf numFmtId="0" fontId="5" fillId="2" borderId="0" xfId="2" applyFont="1" applyFill="1" applyAlignment="1">
      <alignment horizontal="center" vertical="center"/>
    </xf>
    <xf numFmtId="164" fontId="5" fillId="2" borderId="0" xfId="4" applyFont="1" applyFill="1" applyAlignment="1">
      <alignment horizontal="center" vertical="center"/>
    </xf>
    <xf numFmtId="164" fontId="3" fillId="2" borderId="0" xfId="1" applyFont="1" applyFill="1" applyAlignment="1">
      <alignment horizontal="center"/>
    </xf>
    <xf numFmtId="0" fontId="4" fillId="2" borderId="0" xfId="2" applyFont="1" applyFill="1"/>
    <xf numFmtId="167" fontId="7" fillId="0" borderId="0" xfId="7" applyFont="1" applyBorder="1" applyAlignment="1">
      <alignment vertical="center"/>
    </xf>
    <xf numFmtId="4" fontId="8" fillId="2" borderId="14" xfId="6" applyNumberFormat="1" applyFont="1" applyFill="1" applyBorder="1" applyAlignment="1">
      <alignment horizontal="center" vertical="center" wrapText="1"/>
    </xf>
    <xf numFmtId="164" fontId="8" fillId="2" borderId="15" xfId="1" applyFont="1" applyFill="1" applyBorder="1" applyAlignment="1">
      <alignment horizontal="center" vertical="center" wrapText="1"/>
    </xf>
    <xf numFmtId="0" fontId="9" fillId="2" borderId="0" xfId="2" applyFont="1" applyFill="1" applyAlignment="1">
      <alignment vertical="center"/>
    </xf>
    <xf numFmtId="165" fontId="4" fillId="2" borderId="16" xfId="5" applyFont="1" applyFill="1" applyBorder="1" applyAlignment="1">
      <alignment horizontal="left" vertical="center"/>
    </xf>
    <xf numFmtId="165" fontId="4" fillId="2" borderId="17" xfId="5" applyFont="1" applyFill="1" applyBorder="1" applyAlignment="1">
      <alignment horizontal="left" vertical="center"/>
    </xf>
    <xf numFmtId="165" fontId="4" fillId="2" borderId="18" xfId="5" applyFont="1" applyFill="1" applyBorder="1" applyAlignment="1">
      <alignment horizontal="left" vertical="center"/>
    </xf>
    <xf numFmtId="168" fontId="4" fillId="2" borderId="19" xfId="4" applyNumberFormat="1" applyFont="1" applyFill="1" applyBorder="1" applyAlignment="1">
      <alignment vertical="center"/>
    </xf>
    <xf numFmtId="164" fontId="4" fillId="2" borderId="19" xfId="1" applyFont="1" applyFill="1" applyBorder="1" applyAlignment="1">
      <alignment horizontal="center" vertical="center"/>
    </xf>
    <xf numFmtId="49" fontId="4" fillId="2" borderId="20" xfId="5" applyNumberFormat="1" applyFont="1" applyFill="1" applyBorder="1" applyAlignment="1">
      <alignment horizontal="left" vertical="center"/>
    </xf>
    <xf numFmtId="49" fontId="4" fillId="2" borderId="0" xfId="5" applyNumberFormat="1" applyFont="1" applyFill="1" applyBorder="1" applyAlignment="1">
      <alignment horizontal="right" vertical="center"/>
    </xf>
    <xf numFmtId="49" fontId="4" fillId="2" borderId="0" xfId="5" applyNumberFormat="1" applyFont="1" applyFill="1" applyBorder="1" applyAlignment="1">
      <alignment horizontal="left" vertical="center"/>
    </xf>
    <xf numFmtId="49" fontId="4" fillId="2" borderId="21" xfId="5" applyNumberFormat="1" applyFont="1" applyFill="1" applyBorder="1" applyAlignment="1">
      <alignment horizontal="left" vertical="center"/>
    </xf>
    <xf numFmtId="168" fontId="4" fillId="2" borderId="22" xfId="4" applyNumberFormat="1" applyFont="1" applyFill="1" applyBorder="1" applyAlignment="1">
      <alignment vertical="center"/>
    </xf>
    <xf numFmtId="168" fontId="4" fillId="2" borderId="22" xfId="8" applyNumberFormat="1" applyFont="1" applyFill="1" applyBorder="1" applyAlignment="1">
      <alignment horizontal="center" vertical="center"/>
    </xf>
    <xf numFmtId="164" fontId="4" fillId="2" borderId="23" xfId="1" applyFont="1" applyFill="1" applyBorder="1" applyAlignment="1">
      <alignment horizontal="center" vertical="center"/>
    </xf>
    <xf numFmtId="164" fontId="3" fillId="0" borderId="0" xfId="3" applyNumberFormat="1"/>
    <xf numFmtId="49" fontId="9" fillId="2" borderId="20" xfId="5" applyNumberFormat="1" applyFont="1" applyFill="1" applyBorder="1" applyAlignment="1">
      <alignment horizontal="left" vertical="center"/>
    </xf>
    <xf numFmtId="49" fontId="9" fillId="2" borderId="0" xfId="5" applyNumberFormat="1" applyFont="1" applyFill="1" applyBorder="1" applyAlignment="1">
      <alignment horizontal="right" vertical="center"/>
    </xf>
    <xf numFmtId="49" fontId="9" fillId="2" borderId="0" xfId="5" applyNumberFormat="1" applyFont="1" applyFill="1" applyBorder="1" applyAlignment="1">
      <alignment horizontal="left" vertical="center"/>
    </xf>
    <xf numFmtId="49" fontId="6" fillId="2" borderId="0" xfId="5" applyNumberFormat="1" applyFont="1" applyFill="1" applyBorder="1" applyAlignment="1">
      <alignment horizontal="left" vertical="center"/>
    </xf>
    <xf numFmtId="49" fontId="6" fillId="2" borderId="21" xfId="5" applyNumberFormat="1" applyFont="1" applyFill="1" applyBorder="1" applyAlignment="1">
      <alignment horizontal="left" vertical="center"/>
    </xf>
    <xf numFmtId="168" fontId="9" fillId="2" borderId="22" xfId="4" applyNumberFormat="1" applyFont="1" applyFill="1" applyBorder="1" applyAlignment="1">
      <alignment vertical="center"/>
    </xf>
    <xf numFmtId="168" fontId="6" fillId="2" borderId="22" xfId="8" applyNumberFormat="1" applyFont="1" applyFill="1" applyBorder="1" applyAlignment="1">
      <alignment horizontal="center" vertical="center"/>
    </xf>
    <xf numFmtId="164" fontId="6" fillId="2" borderId="23" xfId="1" applyFont="1" applyFill="1" applyBorder="1" applyAlignment="1">
      <alignment horizontal="center" vertical="center"/>
    </xf>
    <xf numFmtId="49" fontId="6" fillId="2" borderId="21" xfId="5" applyNumberFormat="1" applyFont="1" applyFill="1" applyBorder="1" applyAlignment="1">
      <alignment horizontal="left" vertical="center" wrapText="1"/>
    </xf>
    <xf numFmtId="49" fontId="4" fillId="2" borderId="21" xfId="2" applyNumberFormat="1" applyFont="1" applyFill="1" applyBorder="1" applyAlignment="1">
      <alignment horizontal="left" vertical="center"/>
    </xf>
    <xf numFmtId="49" fontId="4" fillId="2" borderId="20" xfId="2" applyNumberFormat="1" applyFont="1" applyFill="1" applyBorder="1" applyAlignment="1">
      <alignment horizontal="center" vertical="center"/>
    </xf>
    <xf numFmtId="49" fontId="9" fillId="2" borderId="21" xfId="5" applyNumberFormat="1" applyFont="1" applyFill="1" applyBorder="1" applyAlignment="1">
      <alignment horizontal="left" vertical="center"/>
    </xf>
    <xf numFmtId="168" fontId="9" fillId="2" borderId="22" xfId="8" applyNumberFormat="1" applyFont="1" applyFill="1" applyBorder="1" applyAlignment="1">
      <alignment horizontal="center" vertical="center"/>
    </xf>
    <xf numFmtId="164" fontId="9" fillId="2" borderId="23" xfId="1" applyFont="1" applyFill="1" applyBorder="1" applyAlignment="1">
      <alignment horizontal="center" vertical="center"/>
    </xf>
    <xf numFmtId="49" fontId="9" fillId="2" borderId="21" xfId="2" applyNumberFormat="1" applyFont="1" applyFill="1" applyBorder="1" applyAlignment="1">
      <alignment horizontal="left" vertical="center"/>
    </xf>
    <xf numFmtId="49" fontId="4" fillId="2" borderId="0" xfId="5" applyNumberFormat="1" applyFont="1" applyFill="1" applyBorder="1" applyAlignment="1">
      <alignment vertical="center"/>
    </xf>
    <xf numFmtId="49" fontId="4" fillId="2" borderId="0" xfId="5" applyNumberFormat="1" applyFont="1" applyFill="1" applyBorder="1" applyAlignment="1">
      <alignment vertical="center" wrapText="1"/>
    </xf>
    <xf numFmtId="49" fontId="4" fillId="2" borderId="21" xfId="5" applyNumberFormat="1" applyFont="1" applyFill="1" applyBorder="1" applyAlignment="1">
      <alignment vertical="center" wrapText="1"/>
    </xf>
    <xf numFmtId="49" fontId="4" fillId="3" borderId="24" xfId="5" applyNumberFormat="1" applyFont="1" applyFill="1" applyBorder="1" applyAlignment="1">
      <alignment horizontal="left" vertical="center"/>
    </xf>
    <xf numFmtId="49" fontId="4" fillId="3" borderId="25" xfId="5" applyNumberFormat="1" applyFont="1" applyFill="1" applyBorder="1" applyAlignment="1">
      <alignment horizontal="left" vertical="center"/>
    </xf>
    <xf numFmtId="166" fontId="4" fillId="3" borderId="14" xfId="9" applyFont="1" applyFill="1" applyBorder="1" applyAlignment="1">
      <alignment vertical="center"/>
    </xf>
    <xf numFmtId="166" fontId="4" fillId="3" borderId="14" xfId="8" applyNumberFormat="1" applyFont="1" applyFill="1" applyBorder="1" applyAlignment="1">
      <alignment horizontal="center" vertical="center"/>
    </xf>
    <xf numFmtId="164" fontId="4" fillId="3" borderId="24" xfId="1" applyFont="1" applyFill="1" applyBorder="1" applyAlignment="1">
      <alignment horizontal="center" vertical="center"/>
    </xf>
    <xf numFmtId="49" fontId="9" fillId="2" borderId="20" xfId="2" applyNumberFormat="1" applyFont="1" applyFill="1" applyBorder="1" applyAlignment="1">
      <alignment horizontal="center" vertical="center"/>
    </xf>
    <xf numFmtId="49" fontId="4" fillId="2" borderId="0" xfId="2" applyNumberFormat="1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center" vertical="center"/>
    </xf>
    <xf numFmtId="49" fontId="4" fillId="2" borderId="21" xfId="2" applyNumberFormat="1" applyFont="1" applyFill="1" applyBorder="1" applyAlignment="1">
      <alignment horizontal="center" vertical="center"/>
    </xf>
    <xf numFmtId="49" fontId="4" fillId="2" borderId="0" xfId="5" applyNumberFormat="1" applyFont="1" applyFill="1" applyBorder="1" applyAlignment="1">
      <alignment horizontal="center" vertical="center"/>
    </xf>
    <xf numFmtId="168" fontId="4" fillId="0" borderId="22" xfId="4" applyNumberFormat="1" applyFont="1" applyFill="1" applyBorder="1" applyAlignment="1">
      <alignment vertical="center"/>
    </xf>
    <xf numFmtId="49" fontId="9" fillId="2" borderId="0" xfId="2" applyNumberFormat="1" applyFont="1" applyFill="1" applyAlignment="1">
      <alignment horizontal="center" vertical="center"/>
    </xf>
    <xf numFmtId="168" fontId="9" fillId="0" borderId="22" xfId="4" applyNumberFormat="1" applyFont="1" applyFill="1" applyBorder="1" applyAlignment="1">
      <alignment vertical="center"/>
    </xf>
    <xf numFmtId="49" fontId="9" fillId="2" borderId="0" xfId="2" applyNumberFormat="1" applyFont="1" applyFill="1" applyAlignment="1">
      <alignment horizontal="right" vertical="center"/>
    </xf>
    <xf numFmtId="49" fontId="9" fillId="2" borderId="0" xfId="2" applyNumberFormat="1" applyFont="1" applyFill="1" applyAlignment="1">
      <alignment horizontal="left" vertical="center"/>
    </xf>
    <xf numFmtId="49" fontId="10" fillId="2" borderId="0" xfId="2" applyNumberFormat="1" applyFont="1" applyFill="1" applyAlignment="1">
      <alignment horizontal="center" vertical="center"/>
    </xf>
    <xf numFmtId="49" fontId="10" fillId="2" borderId="0" xfId="2" applyNumberFormat="1" applyFont="1" applyFill="1" applyAlignment="1">
      <alignment vertical="center"/>
    </xf>
    <xf numFmtId="49" fontId="10" fillId="2" borderId="21" xfId="2" applyNumberFormat="1" applyFont="1" applyFill="1" applyBorder="1" applyAlignment="1">
      <alignment vertical="center"/>
    </xf>
    <xf numFmtId="49" fontId="10" fillId="2" borderId="0" xfId="5" applyNumberFormat="1" applyFont="1" applyFill="1" applyBorder="1" applyAlignment="1">
      <alignment horizontal="right" vertical="center"/>
    </xf>
    <xf numFmtId="49" fontId="4" fillId="2" borderId="0" xfId="2" applyNumberFormat="1" applyFont="1" applyFill="1" applyAlignment="1">
      <alignment vertical="center"/>
    </xf>
    <xf numFmtId="49" fontId="4" fillId="2" borderId="21" xfId="2" applyNumberFormat="1" applyFont="1" applyFill="1" applyBorder="1" applyAlignment="1">
      <alignment vertical="center"/>
    </xf>
    <xf numFmtId="49" fontId="9" fillId="2" borderId="0" xfId="2" applyNumberFormat="1" applyFont="1" applyFill="1" applyAlignment="1">
      <alignment vertical="center"/>
    </xf>
    <xf numFmtId="49" fontId="9" fillId="2" borderId="21" xfId="2" applyNumberFormat="1" applyFont="1" applyFill="1" applyBorder="1" applyAlignment="1">
      <alignment vertical="center"/>
    </xf>
    <xf numFmtId="49" fontId="10" fillId="2" borderId="0" xfId="2" applyNumberFormat="1" applyFont="1" applyFill="1" applyAlignment="1">
      <alignment horizontal="left" vertical="center"/>
    </xf>
    <xf numFmtId="49" fontId="9" fillId="2" borderId="20" xfId="2" applyNumberFormat="1" applyFont="1" applyFill="1" applyBorder="1" applyAlignment="1">
      <alignment horizontal="left" vertical="center"/>
    </xf>
    <xf numFmtId="49" fontId="4" fillId="2" borderId="20" xfId="2" applyNumberFormat="1" applyFont="1" applyFill="1" applyBorder="1" applyAlignment="1">
      <alignment horizontal="left" vertical="center"/>
    </xf>
    <xf numFmtId="49" fontId="4" fillId="3" borderId="26" xfId="2" applyNumberFormat="1" applyFont="1" applyFill="1" applyBorder="1" applyAlignment="1">
      <alignment horizontal="center" vertical="center"/>
    </xf>
    <xf numFmtId="164" fontId="4" fillId="3" borderId="15" xfId="1" applyFont="1" applyFill="1" applyBorder="1" applyAlignment="1">
      <alignment horizontal="center" vertical="center"/>
    </xf>
    <xf numFmtId="166" fontId="4" fillId="5" borderId="30" xfId="9" applyFont="1" applyFill="1" applyBorder="1" applyAlignment="1">
      <alignment vertical="center"/>
    </xf>
    <xf numFmtId="166" fontId="4" fillId="4" borderId="30" xfId="8" applyNumberFormat="1" applyFont="1" applyFill="1" applyBorder="1" applyAlignment="1">
      <alignment horizontal="center" vertical="center"/>
    </xf>
    <xf numFmtId="164" fontId="4" fillId="4" borderId="31" xfId="1" applyFont="1" applyFill="1" applyBorder="1" applyAlignment="1">
      <alignment horizontal="center" vertical="center"/>
    </xf>
    <xf numFmtId="49" fontId="4" fillId="2" borderId="32" xfId="5" applyNumberFormat="1" applyFont="1" applyFill="1" applyBorder="1" applyAlignment="1">
      <alignment horizontal="left" vertical="center"/>
    </xf>
    <xf numFmtId="49" fontId="4" fillId="2" borderId="33" xfId="2" applyNumberFormat="1" applyFont="1" applyFill="1" applyBorder="1" applyAlignment="1">
      <alignment horizontal="center" vertical="center"/>
    </xf>
    <xf numFmtId="49" fontId="4" fillId="2" borderId="33" xfId="2" applyNumberFormat="1" applyFont="1" applyFill="1" applyBorder="1" applyAlignment="1">
      <alignment horizontal="left" vertical="center"/>
    </xf>
    <xf numFmtId="49" fontId="4" fillId="2" borderId="33" xfId="2" applyNumberFormat="1" applyFont="1" applyFill="1" applyBorder="1" applyAlignment="1">
      <alignment vertical="center"/>
    </xf>
    <xf numFmtId="49" fontId="4" fillId="2" borderId="34" xfId="2" applyNumberFormat="1" applyFont="1" applyFill="1" applyBorder="1" applyAlignment="1">
      <alignment vertical="center"/>
    </xf>
    <xf numFmtId="168" fontId="4" fillId="2" borderId="35" xfId="4" applyNumberFormat="1" applyFont="1" applyFill="1" applyBorder="1" applyAlignment="1">
      <alignment vertical="center"/>
    </xf>
    <xf numFmtId="168" fontId="4" fillId="2" borderId="35" xfId="8" applyNumberFormat="1" applyFont="1" applyFill="1" applyBorder="1" applyAlignment="1">
      <alignment horizontal="center" vertical="center"/>
    </xf>
    <xf numFmtId="164" fontId="4" fillId="2" borderId="36" xfId="1" applyFont="1" applyFill="1" applyBorder="1" applyAlignment="1">
      <alignment horizontal="center" vertical="center"/>
    </xf>
    <xf numFmtId="166" fontId="4" fillId="4" borderId="30" xfId="9" applyFont="1" applyFill="1" applyBorder="1" applyAlignment="1">
      <alignment vertical="center"/>
    </xf>
    <xf numFmtId="164" fontId="4" fillId="2" borderId="22" xfId="1" applyFont="1" applyFill="1" applyBorder="1" applyAlignment="1">
      <alignment vertical="center"/>
    </xf>
    <xf numFmtId="164" fontId="4" fillId="2" borderId="22" xfId="1" applyFont="1" applyFill="1" applyBorder="1" applyAlignment="1">
      <alignment horizontal="center" vertical="center"/>
    </xf>
    <xf numFmtId="49" fontId="4" fillId="2" borderId="4" xfId="2" applyNumberFormat="1" applyFont="1" applyFill="1" applyBorder="1" applyAlignment="1">
      <alignment horizontal="center" vertical="center"/>
    </xf>
    <xf numFmtId="49" fontId="4" fillId="2" borderId="5" xfId="2" applyNumberFormat="1" applyFont="1" applyFill="1" applyBorder="1" applyAlignment="1">
      <alignment horizontal="center" vertical="center"/>
    </xf>
    <xf numFmtId="49" fontId="9" fillId="2" borderId="5" xfId="2" applyNumberFormat="1" applyFont="1" applyFill="1" applyBorder="1" applyAlignment="1">
      <alignment horizontal="center" vertical="center"/>
    </xf>
    <xf numFmtId="49" fontId="9" fillId="2" borderId="5" xfId="2" applyNumberFormat="1" applyFont="1" applyFill="1" applyBorder="1" applyAlignment="1">
      <alignment vertical="center"/>
    </xf>
    <xf numFmtId="49" fontId="9" fillId="2" borderId="6" xfId="2" applyNumberFormat="1" applyFont="1" applyFill="1" applyBorder="1" applyAlignment="1">
      <alignment vertical="center"/>
    </xf>
    <xf numFmtId="168" fontId="9" fillId="2" borderId="37" xfId="4" applyNumberFormat="1" applyFont="1" applyFill="1" applyBorder="1" applyAlignment="1">
      <alignment vertical="center"/>
    </xf>
    <xf numFmtId="168" fontId="9" fillId="2" borderId="37" xfId="8" applyNumberFormat="1" applyFont="1" applyFill="1" applyBorder="1" applyAlignment="1">
      <alignment horizontal="center" vertical="center"/>
    </xf>
    <xf numFmtId="164" fontId="4" fillId="2" borderId="38" xfId="1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164" fontId="3" fillId="2" borderId="0" xfId="4" applyFont="1" applyFill="1"/>
    <xf numFmtId="49" fontId="4" fillId="3" borderId="24" xfId="5" applyNumberFormat="1" applyFont="1" applyFill="1" applyBorder="1" applyAlignment="1">
      <alignment horizontal="left" vertical="center"/>
    </xf>
    <xf numFmtId="49" fontId="4" fillId="3" borderId="25" xfId="5" applyNumberFormat="1" applyFont="1" applyFill="1" applyBorder="1" applyAlignment="1">
      <alignment horizontal="left" vertical="center"/>
    </xf>
    <xf numFmtId="49" fontId="12" fillId="4" borderId="27" xfId="5" applyNumberFormat="1" applyFont="1" applyFill="1" applyBorder="1" applyAlignment="1">
      <alignment horizontal="left" vertical="center"/>
    </xf>
    <xf numFmtId="49" fontId="12" fillId="4" borderId="28" xfId="5" applyNumberFormat="1" applyFont="1" applyFill="1" applyBorder="1" applyAlignment="1">
      <alignment horizontal="left" vertical="center"/>
    </xf>
    <xf numFmtId="49" fontId="12" fillId="4" borderId="29" xfId="5" applyNumberFormat="1" applyFont="1" applyFill="1" applyBorder="1" applyAlignment="1">
      <alignment horizontal="left" vertical="center"/>
    </xf>
    <xf numFmtId="0" fontId="4" fillId="2" borderId="1" xfId="5" applyNumberFormat="1" applyFont="1" applyFill="1" applyBorder="1" applyAlignment="1">
      <alignment horizontal="center" vertical="center" wrapText="1"/>
    </xf>
    <xf numFmtId="0" fontId="4" fillId="2" borderId="2" xfId="5" applyNumberFormat="1" applyFont="1" applyFill="1" applyBorder="1" applyAlignment="1">
      <alignment horizontal="center" vertical="center" wrapText="1"/>
    </xf>
    <xf numFmtId="0" fontId="4" fillId="2" borderId="3" xfId="5" applyNumberFormat="1" applyFont="1" applyFill="1" applyBorder="1" applyAlignment="1">
      <alignment horizontal="center" vertical="center" wrapText="1"/>
    </xf>
    <xf numFmtId="0" fontId="4" fillId="2" borderId="10" xfId="5" applyNumberFormat="1" applyFont="1" applyFill="1" applyBorder="1" applyAlignment="1">
      <alignment horizontal="center" vertical="center" wrapText="1"/>
    </xf>
    <xf numFmtId="0" fontId="4" fillId="2" borderId="11" xfId="5" applyNumberFormat="1" applyFont="1" applyFill="1" applyBorder="1" applyAlignment="1">
      <alignment horizontal="center" vertical="center" wrapText="1"/>
    </xf>
    <xf numFmtId="0" fontId="4" fillId="2" borderId="12" xfId="5" applyNumberFormat="1" applyFont="1" applyFill="1" applyBorder="1" applyAlignment="1">
      <alignment horizontal="center" vertical="center" wrapText="1"/>
    </xf>
    <xf numFmtId="164" fontId="4" fillId="2" borderId="7" xfId="4" applyFont="1" applyFill="1" applyBorder="1" applyAlignment="1">
      <alignment horizontal="center" vertical="center" wrapText="1"/>
    </xf>
    <xf numFmtId="164" fontId="4" fillId="2" borderId="13" xfId="4" applyFont="1" applyFill="1" applyBorder="1" applyAlignment="1">
      <alignment horizontal="center" vertical="center" wrapText="1"/>
    </xf>
    <xf numFmtId="4" fontId="4" fillId="0" borderId="8" xfId="6" applyNumberFormat="1" applyFont="1" applyFill="1" applyBorder="1" applyAlignment="1">
      <alignment horizontal="center" vertical="center" wrapText="1"/>
    </xf>
    <xf numFmtId="4" fontId="4" fillId="0" borderId="9" xfId="6" applyNumberFormat="1" applyFont="1" applyFill="1" applyBorder="1" applyAlignment="1">
      <alignment horizontal="center" vertical="center" wrapText="1"/>
    </xf>
    <xf numFmtId="9" fontId="4" fillId="2" borderId="3" xfId="10" applyFont="1" applyFill="1" applyBorder="1" applyAlignment="1">
      <alignment vertical="center"/>
    </xf>
    <xf numFmtId="9" fontId="4" fillId="2" borderId="6" xfId="10" applyFont="1" applyFill="1" applyBorder="1" applyAlignment="1">
      <alignment vertical="center"/>
    </xf>
    <xf numFmtId="9" fontId="3" fillId="2" borderId="0" xfId="10" applyFont="1" applyFill="1"/>
    <xf numFmtId="0" fontId="9" fillId="2" borderId="0" xfId="2" applyFont="1" applyFill="1"/>
    <xf numFmtId="164" fontId="4" fillId="0" borderId="7" xfId="4" applyFont="1" applyFill="1" applyBorder="1" applyAlignment="1">
      <alignment horizontal="center" vertical="center" wrapText="1"/>
    </xf>
    <xf numFmtId="164" fontId="4" fillId="0" borderId="13" xfId="4" applyFont="1" applyFill="1" applyBorder="1" applyAlignment="1">
      <alignment horizontal="center" vertical="center" wrapText="1"/>
    </xf>
    <xf numFmtId="9" fontId="8" fillId="2" borderId="15" xfId="10" applyFont="1" applyFill="1" applyBorder="1" applyAlignment="1">
      <alignment horizontal="center" vertical="center" wrapText="1"/>
    </xf>
    <xf numFmtId="170" fontId="4" fillId="2" borderId="19" xfId="10" applyNumberFormat="1" applyFont="1" applyFill="1" applyBorder="1" applyAlignment="1">
      <alignment horizontal="center" vertical="center"/>
    </xf>
    <xf numFmtId="170" fontId="4" fillId="2" borderId="23" xfId="10" applyNumberFormat="1" applyFont="1" applyFill="1" applyBorder="1" applyAlignment="1">
      <alignment horizontal="center" vertical="center"/>
    </xf>
    <xf numFmtId="170" fontId="6" fillId="2" borderId="23" xfId="10" applyNumberFormat="1" applyFont="1" applyFill="1" applyBorder="1" applyAlignment="1">
      <alignment horizontal="center" vertical="center"/>
    </xf>
    <xf numFmtId="49" fontId="9" fillId="2" borderId="21" xfId="5" applyNumberFormat="1" applyFont="1" applyFill="1" applyBorder="1" applyAlignment="1">
      <alignment horizontal="left" vertical="center" wrapText="1"/>
    </xf>
    <xf numFmtId="170" fontId="9" fillId="2" borderId="23" xfId="10" applyNumberFormat="1" applyFont="1" applyFill="1" applyBorder="1" applyAlignment="1">
      <alignment horizontal="center" vertical="center"/>
    </xf>
    <xf numFmtId="43" fontId="3" fillId="0" borderId="0" xfId="3" applyNumberFormat="1"/>
    <xf numFmtId="49" fontId="14" fillId="3" borderId="26" xfId="2" applyNumberFormat="1" applyFont="1" applyFill="1" applyBorder="1" applyAlignment="1">
      <alignment horizontal="center" vertical="center"/>
    </xf>
    <xf numFmtId="170" fontId="4" fillId="3" borderId="15" xfId="11" applyNumberFormat="1" applyFont="1" applyFill="1" applyBorder="1" applyAlignment="1">
      <alignment horizontal="right" vertical="center"/>
    </xf>
    <xf numFmtId="0" fontId="9" fillId="0" borderId="0" xfId="3" applyFont="1"/>
    <xf numFmtId="49" fontId="12" fillId="5" borderId="27" xfId="5" applyNumberFormat="1" applyFont="1" applyFill="1" applyBorder="1" applyAlignment="1">
      <alignment horizontal="left" vertical="center"/>
    </xf>
    <xf numFmtId="49" fontId="12" fillId="5" borderId="28" xfId="5" applyNumberFormat="1" applyFont="1" applyFill="1" applyBorder="1" applyAlignment="1">
      <alignment horizontal="left" vertical="center"/>
    </xf>
    <xf numFmtId="49" fontId="12" fillId="5" borderId="29" xfId="5" applyNumberFormat="1" applyFont="1" applyFill="1" applyBorder="1" applyAlignment="1">
      <alignment horizontal="left" vertical="center"/>
    </xf>
    <xf numFmtId="166" fontId="4" fillId="5" borderId="30" xfId="8" applyNumberFormat="1" applyFont="1" applyFill="1" applyBorder="1" applyAlignment="1">
      <alignment horizontal="center" vertical="center"/>
    </xf>
    <xf numFmtId="170" fontId="4" fillId="5" borderId="31" xfId="11" applyNumberFormat="1" applyFont="1" applyFill="1" applyBorder="1" applyAlignment="1">
      <alignment horizontal="right" vertical="center"/>
    </xf>
    <xf numFmtId="170" fontId="4" fillId="2" borderId="36" xfId="10" applyNumberFormat="1" applyFont="1" applyFill="1" applyBorder="1" applyAlignment="1">
      <alignment horizontal="center" vertical="center"/>
    </xf>
    <xf numFmtId="49" fontId="4" fillId="4" borderId="28" xfId="5" applyNumberFormat="1" applyFont="1" applyFill="1" applyBorder="1" applyAlignment="1">
      <alignment horizontal="left" vertical="center"/>
    </xf>
    <xf numFmtId="49" fontId="4" fillId="4" borderId="29" xfId="5" applyNumberFormat="1" applyFont="1" applyFill="1" applyBorder="1" applyAlignment="1">
      <alignment horizontal="left" vertical="center"/>
    </xf>
    <xf numFmtId="170" fontId="4" fillId="4" borderId="31" xfId="11" applyNumberFormat="1" applyFont="1" applyFill="1" applyBorder="1" applyAlignment="1">
      <alignment horizontal="right" vertical="center"/>
    </xf>
    <xf numFmtId="171" fontId="4" fillId="2" borderId="22" xfId="4" applyNumberFormat="1" applyFont="1" applyFill="1" applyBorder="1" applyAlignment="1">
      <alignment vertical="center"/>
    </xf>
    <xf numFmtId="170" fontId="4" fillId="2" borderId="22" xfId="10" applyNumberFormat="1" applyFont="1" applyFill="1" applyBorder="1" applyAlignment="1">
      <alignment horizontal="center" vertical="center"/>
    </xf>
    <xf numFmtId="170" fontId="4" fillId="2" borderId="38" xfId="10" applyNumberFormat="1" applyFont="1" applyFill="1" applyBorder="1" applyAlignment="1">
      <alignment horizontal="center" vertical="center"/>
    </xf>
  </cellXfs>
  <cellStyles count="12">
    <cellStyle name="Comma [0]_Marilù (v.0.5) 2" xfId="5"/>
    <cellStyle name="Migliaia" xfId="1" builtinId="3"/>
    <cellStyle name="Migliaia [0] 2" xfId="7"/>
    <cellStyle name="Migliaia [0]_Asl 6_Raccordo MONISANIT al 31 dicembre 2007 (v. FINALE del 30.05.2008)" xfId="6"/>
    <cellStyle name="Migliaia [0]_Asl 6_Raccordo MONISANIT al 31 dicembre 2007 (v. FINALE del 30.05.2008) 2" xfId="9"/>
    <cellStyle name="Migliaia 10" xfId="4"/>
    <cellStyle name="Migliaia_Asl 6_Raccordo MONISANIT al 31 dicembre 2007 (v. FINALE del 30.05.2008) 2" xfId="8"/>
    <cellStyle name="Normale" xfId="0" builtinId="0"/>
    <cellStyle name="Normale 16" xfId="3"/>
    <cellStyle name="Normale_Asl 6_Raccordo MONISANIT al 31 dicembre 2007 (v. FINALE del 30.05.2008) 2" xfId="2"/>
    <cellStyle name="Percent 3" xfId="11"/>
    <cellStyle name="Percentuale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V3/Z09/Servizi/Bilancio/dati/AST%20-%20RIFORMA%20SANITA'/BILANCIO%20PREVENTIVO/BILANCIO%20PREVENTIVO%202025/ASTMC_BILANCIO%20PREVISIONE%202025_CE%201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C"/>
      <sheetName val="Nuovo Modello CE"/>
      <sheetName val="AGGREGATI"/>
      <sheetName val="mod bdgt"/>
      <sheetName val="BILANCIO PLURIENNALE 2025-2027"/>
      <sheetName val="MOD CE 118 all.1.1"/>
      <sheetName val="MOD CE 118 PLURIENNALE"/>
      <sheetName val="CE MIN STAMPE all.1.1 "/>
      <sheetName val="CE MIN pluriennale"/>
    </sheetNames>
    <sheetDataSet>
      <sheetData sheetId="0"/>
      <sheetData sheetId="1"/>
      <sheetData sheetId="2"/>
      <sheetData sheetId="3"/>
      <sheetData sheetId="4">
        <row r="1">
          <cell r="M1" t="str">
            <v>AST MACERATA - BILANCIO PLURIENNALE 2025-2027</v>
          </cell>
        </row>
        <row r="3">
          <cell r="N3" t="str">
            <v>BILANCIO DI PREVISIONE 2025</v>
          </cell>
          <cell r="O3" t="str">
            <v>BILANCIO DI PREVISIONE 2026</v>
          </cell>
          <cell r="P3" t="str">
            <v>BILANCIO DI PREVISIONE 2027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M121"/>
  <sheetViews>
    <sheetView topLeftCell="A94" zoomScale="90" zoomScaleNormal="90" zoomScaleSheetLayoutView="90" workbookViewId="0">
      <selection activeCell="H130" sqref="H130"/>
    </sheetView>
  </sheetViews>
  <sheetFormatPr defaultColWidth="9.140625" defaultRowHeight="12.75" outlineLevelCol="1" x14ac:dyDescent="0.2"/>
  <cols>
    <col min="1" max="1" width="9.42578125" style="11" customWidth="1" outlineLevel="1"/>
    <col min="2" max="2" width="4" style="101" customWidth="1"/>
    <col min="3" max="3" width="4.5703125" style="101" customWidth="1"/>
    <col min="4" max="4" width="2.5703125" style="101" customWidth="1"/>
    <col min="5" max="6" width="4" style="101" customWidth="1"/>
    <col min="7" max="7" width="72.7109375" style="11" customWidth="1"/>
    <col min="8" max="8" width="20.85546875" style="103" customWidth="1"/>
    <col min="9" max="10" width="20.7109375" style="103" customWidth="1"/>
    <col min="11" max="11" width="15.5703125" style="121" customWidth="1"/>
    <col min="12" max="12" width="11.85546875" style="6" bestFit="1" customWidth="1"/>
    <col min="13" max="16384" width="9.140625" style="6"/>
  </cols>
  <sheetData>
    <row r="1" spans="1:11" ht="12.95" customHeight="1" x14ac:dyDescent="0.2">
      <c r="A1" s="1"/>
      <c r="B1" s="2" t="s">
        <v>222</v>
      </c>
      <c r="C1" s="3"/>
      <c r="D1" s="3"/>
      <c r="E1" s="3"/>
      <c r="F1" s="3"/>
      <c r="G1" s="3"/>
      <c r="H1" s="3"/>
      <c r="I1" s="3"/>
      <c r="J1" s="3"/>
      <c r="K1" s="119"/>
    </row>
    <row r="2" spans="1:11" ht="13.5" thickBot="1" x14ac:dyDescent="0.25">
      <c r="A2" s="1"/>
      <c r="B2" s="7" t="s">
        <v>0</v>
      </c>
      <c r="C2" s="8"/>
      <c r="D2" s="8"/>
      <c r="E2" s="8"/>
      <c r="F2" s="8"/>
      <c r="G2" s="8"/>
      <c r="H2" s="8"/>
      <c r="I2" s="8"/>
      <c r="J2" s="8"/>
      <c r="K2" s="120"/>
    </row>
    <row r="3" spans="1:11" ht="13.5" thickBot="1" x14ac:dyDescent="0.25">
      <c r="B3" s="12"/>
      <c r="C3" s="12"/>
      <c r="D3" s="12"/>
      <c r="E3" s="12"/>
      <c r="F3" s="12"/>
      <c r="G3" s="12"/>
      <c r="H3" s="13"/>
      <c r="I3" s="13"/>
      <c r="J3" s="13"/>
    </row>
    <row r="4" spans="1:11" ht="12.95" customHeight="1" x14ac:dyDescent="0.2">
      <c r="A4" s="122"/>
      <c r="B4" s="109" t="s">
        <v>1</v>
      </c>
      <c r="C4" s="110"/>
      <c r="D4" s="110"/>
      <c r="E4" s="110"/>
      <c r="F4" s="110"/>
      <c r="G4" s="111"/>
      <c r="H4" s="123" t="s">
        <v>223</v>
      </c>
      <c r="I4" s="123" t="s">
        <v>224</v>
      </c>
      <c r="J4" s="117" t="s">
        <v>225</v>
      </c>
      <c r="K4" s="118"/>
    </row>
    <row r="5" spans="1:11" ht="41.25" customHeight="1" x14ac:dyDescent="0.2">
      <c r="A5" s="16" t="s">
        <v>226</v>
      </c>
      <c r="B5" s="112"/>
      <c r="C5" s="113"/>
      <c r="D5" s="113"/>
      <c r="E5" s="113"/>
      <c r="F5" s="113"/>
      <c r="G5" s="114"/>
      <c r="H5" s="124"/>
      <c r="I5" s="124"/>
      <c r="J5" s="17" t="s">
        <v>5</v>
      </c>
      <c r="K5" s="125" t="s">
        <v>6</v>
      </c>
    </row>
    <row r="6" spans="1:11" x14ac:dyDescent="0.2">
      <c r="A6" s="19"/>
      <c r="B6" s="20" t="s">
        <v>7</v>
      </c>
      <c r="C6" s="21" t="s">
        <v>8</v>
      </c>
      <c r="D6" s="21"/>
      <c r="E6" s="21"/>
      <c r="F6" s="21"/>
      <c r="G6" s="22"/>
      <c r="H6" s="23"/>
      <c r="I6" s="23"/>
      <c r="J6" s="23"/>
      <c r="K6" s="126"/>
    </row>
    <row r="7" spans="1:11" x14ac:dyDescent="0.2">
      <c r="A7" s="19"/>
      <c r="B7" s="25"/>
      <c r="C7" s="26" t="s">
        <v>9</v>
      </c>
      <c r="D7" s="27" t="s">
        <v>10</v>
      </c>
      <c r="E7" s="27"/>
      <c r="F7" s="27"/>
      <c r="G7" s="28"/>
      <c r="H7" s="29">
        <v>616149579.13999999</v>
      </c>
      <c r="I7" s="29">
        <v>583703406</v>
      </c>
      <c r="J7" s="30">
        <v>32446173.139999986</v>
      </c>
      <c r="K7" s="127">
        <f t="shared" ref="K7:K33" si="0">IF(I7=0,"-    ",J7/I7)</f>
        <v>5.558674629354482E-2</v>
      </c>
    </row>
    <row r="8" spans="1:11" x14ac:dyDescent="0.2">
      <c r="A8" s="19" t="s">
        <v>11</v>
      </c>
      <c r="B8" s="33"/>
      <c r="C8" s="34"/>
      <c r="D8" s="35"/>
      <c r="E8" s="26" t="s">
        <v>12</v>
      </c>
      <c r="F8" s="27" t="s">
        <v>13</v>
      </c>
      <c r="G8" s="28"/>
      <c r="H8" s="29">
        <v>608309828.16999996</v>
      </c>
      <c r="I8" s="29">
        <v>582663412</v>
      </c>
      <c r="J8" s="30">
        <v>25646416.169999957</v>
      </c>
      <c r="K8" s="127">
        <f t="shared" si="0"/>
        <v>4.4015834256639332E-2</v>
      </c>
    </row>
    <row r="9" spans="1:11" x14ac:dyDescent="0.2">
      <c r="A9" s="19"/>
      <c r="B9" s="33"/>
      <c r="C9" s="34"/>
      <c r="D9" s="35"/>
      <c r="E9" s="26" t="s">
        <v>14</v>
      </c>
      <c r="F9" s="27" t="s">
        <v>15</v>
      </c>
      <c r="G9" s="28"/>
      <c r="H9" s="29">
        <v>7832250.9699999997</v>
      </c>
      <c r="I9" s="29">
        <v>1039994</v>
      </c>
      <c r="J9" s="30">
        <v>6792256.9699999997</v>
      </c>
      <c r="K9" s="127">
        <f t="shared" si="0"/>
        <v>6.5310539964653636</v>
      </c>
    </row>
    <row r="10" spans="1:11" x14ac:dyDescent="0.2">
      <c r="A10" s="19" t="s">
        <v>16</v>
      </c>
      <c r="B10" s="33"/>
      <c r="C10" s="34"/>
      <c r="D10" s="35"/>
      <c r="E10" s="35"/>
      <c r="F10" s="36" t="s">
        <v>9</v>
      </c>
      <c r="G10" s="37" t="s">
        <v>17</v>
      </c>
      <c r="H10" s="38">
        <v>0</v>
      </c>
      <c r="I10" s="38">
        <v>1035404</v>
      </c>
      <c r="J10" s="39">
        <v>-1035404</v>
      </c>
      <c r="K10" s="128">
        <f t="shared" si="0"/>
        <v>-1</v>
      </c>
    </row>
    <row r="11" spans="1:11" ht="25.5" x14ac:dyDescent="0.2">
      <c r="A11" s="19" t="s">
        <v>18</v>
      </c>
      <c r="B11" s="33"/>
      <c r="C11" s="34"/>
      <c r="D11" s="35"/>
      <c r="E11" s="35"/>
      <c r="F11" s="36" t="s">
        <v>19</v>
      </c>
      <c r="G11" s="41" t="s">
        <v>20</v>
      </c>
      <c r="H11" s="38">
        <v>0</v>
      </c>
      <c r="I11" s="38">
        <v>0</v>
      </c>
      <c r="J11" s="39">
        <v>0</v>
      </c>
      <c r="K11" s="128" t="str">
        <f t="shared" si="0"/>
        <v xml:space="preserve">-    </v>
      </c>
    </row>
    <row r="12" spans="1:11" ht="25.5" x14ac:dyDescent="0.2">
      <c r="A12" s="19" t="s">
        <v>21</v>
      </c>
      <c r="B12" s="33"/>
      <c r="C12" s="34"/>
      <c r="D12" s="35"/>
      <c r="E12" s="35"/>
      <c r="F12" s="36" t="s">
        <v>22</v>
      </c>
      <c r="G12" s="41" t="s">
        <v>23</v>
      </c>
      <c r="H12" s="38">
        <v>0</v>
      </c>
      <c r="I12" s="38">
        <v>0</v>
      </c>
      <c r="J12" s="39">
        <v>0</v>
      </c>
      <c r="K12" s="128" t="str">
        <f t="shared" si="0"/>
        <v xml:space="preserve">-    </v>
      </c>
    </row>
    <row r="13" spans="1:11" x14ac:dyDescent="0.2">
      <c r="A13" s="19" t="s">
        <v>24</v>
      </c>
      <c r="B13" s="33"/>
      <c r="C13" s="34"/>
      <c r="D13" s="35"/>
      <c r="E13" s="35"/>
      <c r="F13" s="36" t="s">
        <v>25</v>
      </c>
      <c r="G13" s="37" t="s">
        <v>26</v>
      </c>
      <c r="H13" s="38">
        <v>602930.14</v>
      </c>
      <c r="I13" s="38">
        <v>0</v>
      </c>
      <c r="J13" s="39">
        <v>602930.14</v>
      </c>
      <c r="K13" s="128" t="str">
        <f t="shared" si="0"/>
        <v xml:space="preserve">-    </v>
      </c>
    </row>
    <row r="14" spans="1:11" x14ac:dyDescent="0.2">
      <c r="A14" s="19" t="s">
        <v>27</v>
      </c>
      <c r="B14" s="33"/>
      <c r="C14" s="34"/>
      <c r="D14" s="35"/>
      <c r="E14" s="35"/>
      <c r="F14" s="36" t="s">
        <v>28</v>
      </c>
      <c r="G14" s="37" t="s">
        <v>29</v>
      </c>
      <c r="H14" s="38">
        <v>262510.96999999997</v>
      </c>
      <c r="I14" s="38">
        <v>4590</v>
      </c>
      <c r="J14" s="39">
        <v>257920.96999999997</v>
      </c>
      <c r="K14" s="128">
        <f t="shared" si="0"/>
        <v>56.191932461873634</v>
      </c>
    </row>
    <row r="15" spans="1:11" x14ac:dyDescent="0.2">
      <c r="A15" s="19" t="s">
        <v>30</v>
      </c>
      <c r="B15" s="33"/>
      <c r="C15" s="34"/>
      <c r="D15" s="35"/>
      <c r="E15" s="35"/>
      <c r="F15" s="36" t="s">
        <v>31</v>
      </c>
      <c r="G15" s="37" t="s">
        <v>32</v>
      </c>
      <c r="H15" s="38">
        <v>6966809.8599999994</v>
      </c>
      <c r="I15" s="38">
        <v>0</v>
      </c>
      <c r="J15" s="39">
        <v>6966809.8599999994</v>
      </c>
      <c r="K15" s="128" t="str">
        <f t="shared" si="0"/>
        <v xml:space="preserve">-    </v>
      </c>
    </row>
    <row r="16" spans="1:11" x14ac:dyDescent="0.2">
      <c r="A16" s="19"/>
      <c r="B16" s="33"/>
      <c r="C16" s="34"/>
      <c r="D16" s="35"/>
      <c r="E16" s="26" t="s">
        <v>33</v>
      </c>
      <c r="F16" s="27" t="s">
        <v>34</v>
      </c>
      <c r="G16" s="42"/>
      <c r="H16" s="29">
        <v>0</v>
      </c>
      <c r="I16" s="29">
        <v>0</v>
      </c>
      <c r="J16" s="30">
        <v>0</v>
      </c>
      <c r="K16" s="127" t="str">
        <f t="shared" si="0"/>
        <v xml:space="preserve">-    </v>
      </c>
    </row>
    <row r="17" spans="1:12" x14ac:dyDescent="0.2">
      <c r="A17" s="19" t="s">
        <v>35</v>
      </c>
      <c r="B17" s="33"/>
      <c r="C17" s="34"/>
      <c r="D17" s="35"/>
      <c r="E17" s="35"/>
      <c r="F17" s="36" t="s">
        <v>9</v>
      </c>
      <c r="G17" s="37" t="s">
        <v>36</v>
      </c>
      <c r="H17" s="38">
        <v>0</v>
      </c>
      <c r="I17" s="38">
        <v>0</v>
      </c>
      <c r="J17" s="39">
        <v>0</v>
      </c>
      <c r="K17" s="128" t="str">
        <f t="shared" si="0"/>
        <v xml:space="preserve">-    </v>
      </c>
    </row>
    <row r="18" spans="1:12" x14ac:dyDescent="0.2">
      <c r="A18" s="19" t="s">
        <v>37</v>
      </c>
      <c r="B18" s="33"/>
      <c r="C18" s="34"/>
      <c r="D18" s="35"/>
      <c r="E18" s="35"/>
      <c r="F18" s="36" t="s">
        <v>19</v>
      </c>
      <c r="G18" s="37" t="s">
        <v>38</v>
      </c>
      <c r="H18" s="38">
        <v>0</v>
      </c>
      <c r="I18" s="38">
        <v>0</v>
      </c>
      <c r="J18" s="39">
        <v>0</v>
      </c>
      <c r="K18" s="128" t="str">
        <f t="shared" si="0"/>
        <v xml:space="preserve">-    </v>
      </c>
    </row>
    <row r="19" spans="1:12" x14ac:dyDescent="0.2">
      <c r="A19" s="19" t="s">
        <v>39</v>
      </c>
      <c r="B19" s="33"/>
      <c r="C19" s="34"/>
      <c r="D19" s="35"/>
      <c r="E19" s="35"/>
      <c r="F19" s="36" t="s">
        <v>22</v>
      </c>
      <c r="G19" s="37" t="s">
        <v>40</v>
      </c>
      <c r="H19" s="38">
        <v>0</v>
      </c>
      <c r="I19" s="38">
        <v>0</v>
      </c>
      <c r="J19" s="39">
        <v>0</v>
      </c>
      <c r="K19" s="128" t="str">
        <f t="shared" si="0"/>
        <v xml:space="preserve">-    </v>
      </c>
    </row>
    <row r="20" spans="1:12" x14ac:dyDescent="0.2">
      <c r="A20" s="19" t="s">
        <v>41</v>
      </c>
      <c r="B20" s="33"/>
      <c r="C20" s="34"/>
      <c r="D20" s="35"/>
      <c r="E20" s="35"/>
      <c r="F20" s="36" t="s">
        <v>25</v>
      </c>
      <c r="G20" s="37" t="s">
        <v>42</v>
      </c>
      <c r="H20" s="38">
        <v>0</v>
      </c>
      <c r="I20" s="38">
        <v>0</v>
      </c>
      <c r="J20" s="39">
        <v>0</v>
      </c>
      <c r="K20" s="128" t="str">
        <f t="shared" si="0"/>
        <v xml:space="preserve">-    </v>
      </c>
    </row>
    <row r="21" spans="1:12" x14ac:dyDescent="0.2">
      <c r="A21" s="19" t="s">
        <v>43</v>
      </c>
      <c r="B21" s="33"/>
      <c r="C21" s="34"/>
      <c r="D21" s="35"/>
      <c r="E21" s="26" t="s">
        <v>44</v>
      </c>
      <c r="F21" s="27" t="s">
        <v>45</v>
      </c>
      <c r="G21" s="28"/>
      <c r="H21" s="29">
        <v>7500</v>
      </c>
      <c r="I21" s="29">
        <v>0</v>
      </c>
      <c r="J21" s="30">
        <v>7500</v>
      </c>
      <c r="K21" s="127" t="str">
        <f t="shared" si="0"/>
        <v xml:space="preserve">-    </v>
      </c>
    </row>
    <row r="22" spans="1:12" x14ac:dyDescent="0.2">
      <c r="A22" s="19" t="s">
        <v>46</v>
      </c>
      <c r="B22" s="43"/>
      <c r="C22" s="26" t="s">
        <v>19</v>
      </c>
      <c r="D22" s="27" t="s">
        <v>47</v>
      </c>
      <c r="E22" s="27"/>
      <c r="F22" s="27"/>
      <c r="G22" s="28"/>
      <c r="H22" s="29">
        <v>-5715464</v>
      </c>
      <c r="I22" s="29">
        <v>-4400000</v>
      </c>
      <c r="J22" s="30">
        <v>-1315464</v>
      </c>
      <c r="K22" s="127">
        <f t="shared" si="0"/>
        <v>0.29896909090909091</v>
      </c>
    </row>
    <row r="23" spans="1:12" x14ac:dyDescent="0.2">
      <c r="A23" s="19" t="s">
        <v>48</v>
      </c>
      <c r="B23" s="43"/>
      <c r="C23" s="26" t="s">
        <v>22</v>
      </c>
      <c r="D23" s="27" t="s">
        <v>49</v>
      </c>
      <c r="E23" s="27"/>
      <c r="F23" s="27"/>
      <c r="G23" s="28"/>
      <c r="H23" s="29">
        <v>0</v>
      </c>
      <c r="I23" s="29">
        <v>0</v>
      </c>
      <c r="J23" s="30">
        <v>0</v>
      </c>
      <c r="K23" s="127" t="str">
        <f t="shared" si="0"/>
        <v xml:space="preserve">-    </v>
      </c>
    </row>
    <row r="24" spans="1:12" x14ac:dyDescent="0.2">
      <c r="A24" s="19"/>
      <c r="B24" s="25"/>
      <c r="C24" s="26" t="s">
        <v>25</v>
      </c>
      <c r="D24" s="27" t="s">
        <v>50</v>
      </c>
      <c r="E24" s="27"/>
      <c r="F24" s="27"/>
      <c r="G24" s="28"/>
      <c r="H24" s="29">
        <v>70581905.199999988</v>
      </c>
      <c r="I24" s="29">
        <v>79176831</v>
      </c>
      <c r="J24" s="30">
        <v>-8594925.8000000119</v>
      </c>
      <c r="K24" s="127">
        <f t="shared" si="0"/>
        <v>-0.10855354642824758</v>
      </c>
    </row>
    <row r="25" spans="1:12" ht="18" customHeight="1" x14ac:dyDescent="0.2">
      <c r="A25" s="19" t="s">
        <v>51</v>
      </c>
      <c r="B25" s="33"/>
      <c r="C25" s="34"/>
      <c r="D25" s="35"/>
      <c r="E25" s="34" t="s">
        <v>12</v>
      </c>
      <c r="F25" s="35" t="s">
        <v>52</v>
      </c>
      <c r="G25" s="129"/>
      <c r="H25" s="38">
        <v>64911818.339999989</v>
      </c>
      <c r="I25" s="38">
        <v>73416646</v>
      </c>
      <c r="J25" s="45">
        <v>-8504827.6600000113</v>
      </c>
      <c r="K25" s="130">
        <f t="shared" si="0"/>
        <v>-0.1158433151522614</v>
      </c>
      <c r="L25" s="131"/>
    </row>
    <row r="26" spans="1:12" ht="18" customHeight="1" x14ac:dyDescent="0.2">
      <c r="A26" s="19" t="s">
        <v>53</v>
      </c>
      <c r="B26" s="33"/>
      <c r="C26" s="34"/>
      <c r="D26" s="35"/>
      <c r="E26" s="34" t="s">
        <v>14</v>
      </c>
      <c r="F26" s="35" t="s">
        <v>54</v>
      </c>
      <c r="G26" s="129"/>
      <c r="H26" s="38">
        <v>4238683.66</v>
      </c>
      <c r="I26" s="38">
        <v>4325972</v>
      </c>
      <c r="J26" s="45">
        <v>-87288.339999999851</v>
      </c>
      <c r="K26" s="130">
        <f t="shared" si="0"/>
        <v>-2.0177740401463497E-2</v>
      </c>
    </row>
    <row r="27" spans="1:12" ht="18" customHeight="1" x14ac:dyDescent="0.2">
      <c r="A27" s="19" t="s">
        <v>55</v>
      </c>
      <c r="B27" s="33"/>
      <c r="C27" s="34"/>
      <c r="D27" s="35"/>
      <c r="E27" s="34" t="s">
        <v>33</v>
      </c>
      <c r="F27" s="35" t="s">
        <v>56</v>
      </c>
      <c r="G27" s="129"/>
      <c r="H27" s="38">
        <v>1431403.2000000009</v>
      </c>
      <c r="I27" s="38">
        <v>1434213</v>
      </c>
      <c r="J27" s="45">
        <v>-2809.7999999991152</v>
      </c>
      <c r="K27" s="130">
        <f t="shared" si="0"/>
        <v>-1.9591232264657447E-3</v>
      </c>
      <c r="L27" s="131"/>
    </row>
    <row r="28" spans="1:12" x14ac:dyDescent="0.2">
      <c r="A28" s="19" t="s">
        <v>57</v>
      </c>
      <c r="B28" s="43"/>
      <c r="C28" s="26" t="s">
        <v>28</v>
      </c>
      <c r="D28" s="27" t="s">
        <v>58</v>
      </c>
      <c r="E28" s="27"/>
      <c r="F28" s="27"/>
      <c r="G28" s="28"/>
      <c r="H28" s="29">
        <v>3360178.3400000003</v>
      </c>
      <c r="I28" s="29">
        <v>3203108</v>
      </c>
      <c r="J28" s="30">
        <v>157070.34000000032</v>
      </c>
      <c r="K28" s="127">
        <f t="shared" si="0"/>
        <v>4.9036854205353149E-2</v>
      </c>
    </row>
    <row r="29" spans="1:12" x14ac:dyDescent="0.2">
      <c r="A29" s="19" t="s">
        <v>59</v>
      </c>
      <c r="B29" s="43"/>
      <c r="C29" s="26" t="s">
        <v>31</v>
      </c>
      <c r="D29" s="27" t="s">
        <v>60</v>
      </c>
      <c r="E29" s="27"/>
      <c r="F29" s="27"/>
      <c r="G29" s="28"/>
      <c r="H29" s="29">
        <v>6329534.6133333305</v>
      </c>
      <c r="I29" s="29">
        <v>6390884</v>
      </c>
      <c r="J29" s="30">
        <v>-61349.38666666951</v>
      </c>
      <c r="K29" s="127">
        <f t="shared" si="0"/>
        <v>-9.5995149758107811E-3</v>
      </c>
    </row>
    <row r="30" spans="1:12" x14ac:dyDescent="0.2">
      <c r="A30" s="19" t="s">
        <v>61</v>
      </c>
      <c r="B30" s="43"/>
      <c r="C30" s="26" t="s">
        <v>62</v>
      </c>
      <c r="D30" s="27" t="s">
        <v>63</v>
      </c>
      <c r="E30" s="27"/>
      <c r="F30" s="27"/>
      <c r="G30" s="28"/>
      <c r="H30" s="29">
        <v>11549868.520177007</v>
      </c>
      <c r="I30" s="29">
        <v>11550248</v>
      </c>
      <c r="J30" s="30">
        <v>-379.4798229932785</v>
      </c>
      <c r="K30" s="127">
        <f t="shared" si="0"/>
        <v>-3.2854690478791325E-5</v>
      </c>
    </row>
    <row r="31" spans="1:12" x14ac:dyDescent="0.2">
      <c r="A31" s="19" t="s">
        <v>64</v>
      </c>
      <c r="B31" s="43"/>
      <c r="C31" s="26" t="s">
        <v>65</v>
      </c>
      <c r="D31" s="48" t="s">
        <v>66</v>
      </c>
      <c r="E31" s="49"/>
      <c r="F31" s="49"/>
      <c r="G31" s="50"/>
      <c r="H31" s="29">
        <v>0</v>
      </c>
      <c r="I31" s="29">
        <v>0</v>
      </c>
      <c r="J31" s="30">
        <v>0</v>
      </c>
      <c r="K31" s="127" t="str">
        <f t="shared" si="0"/>
        <v xml:space="preserve">-    </v>
      </c>
    </row>
    <row r="32" spans="1:12" x14ac:dyDescent="0.2">
      <c r="A32" s="19" t="s">
        <v>67</v>
      </c>
      <c r="B32" s="43"/>
      <c r="C32" s="26" t="s">
        <v>68</v>
      </c>
      <c r="D32" s="27" t="s">
        <v>69</v>
      </c>
      <c r="E32" s="27"/>
      <c r="F32" s="27"/>
      <c r="G32" s="28"/>
      <c r="H32" s="29">
        <v>670344.02666666685</v>
      </c>
      <c r="I32" s="29">
        <v>425946</v>
      </c>
      <c r="J32" s="30">
        <v>244398.02666666685</v>
      </c>
      <c r="K32" s="127">
        <f t="shared" si="0"/>
        <v>0.57377702024826349</v>
      </c>
    </row>
    <row r="33" spans="1:13" s="134" customFormat="1" ht="15" x14ac:dyDescent="0.2">
      <c r="A33" s="19"/>
      <c r="B33" s="132"/>
      <c r="C33" s="104" t="s">
        <v>70</v>
      </c>
      <c r="D33" s="104"/>
      <c r="E33" s="104"/>
      <c r="F33" s="104"/>
      <c r="G33" s="105"/>
      <c r="H33" s="53">
        <v>702925945.84017694</v>
      </c>
      <c r="I33" s="53">
        <v>680050423</v>
      </c>
      <c r="J33" s="54">
        <v>22875522.84017694</v>
      </c>
      <c r="K33" s="133">
        <f t="shared" si="0"/>
        <v>3.3637980459247416E-2</v>
      </c>
      <c r="M33" s="6"/>
    </row>
    <row r="34" spans="1:13" x14ac:dyDescent="0.2">
      <c r="A34" s="19"/>
      <c r="B34" s="56"/>
      <c r="C34" s="34"/>
      <c r="D34" s="35"/>
      <c r="E34" s="35"/>
      <c r="F34" s="35"/>
      <c r="G34" s="44"/>
      <c r="H34" s="38"/>
      <c r="I34" s="38"/>
      <c r="J34" s="45"/>
      <c r="K34" s="130"/>
    </row>
    <row r="35" spans="1:13" x14ac:dyDescent="0.2">
      <c r="A35" s="19"/>
      <c r="B35" s="25" t="s">
        <v>71</v>
      </c>
      <c r="C35" s="57" t="s">
        <v>72</v>
      </c>
      <c r="D35" s="58"/>
      <c r="E35" s="58"/>
      <c r="F35" s="58"/>
      <c r="G35" s="59"/>
      <c r="H35" s="29"/>
      <c r="I35" s="29"/>
      <c r="J35" s="30"/>
      <c r="K35" s="127"/>
    </row>
    <row r="36" spans="1:13" x14ac:dyDescent="0.2">
      <c r="A36" s="19"/>
      <c r="B36" s="43"/>
      <c r="C36" s="26" t="s">
        <v>9</v>
      </c>
      <c r="D36" s="27" t="s">
        <v>73</v>
      </c>
      <c r="E36" s="60"/>
      <c r="F36" s="27"/>
      <c r="G36" s="28"/>
      <c r="H36" s="61">
        <v>115705978.21666388</v>
      </c>
      <c r="I36" s="61">
        <v>113063352</v>
      </c>
      <c r="J36" s="30">
        <v>2642626.2166638821</v>
      </c>
      <c r="K36" s="127">
        <f t="shared" ref="K36:K83" si="1">IF(I36=0,"-    ",J36/I36)</f>
        <v>2.337296895871159E-2</v>
      </c>
    </row>
    <row r="37" spans="1:13" x14ac:dyDescent="0.2">
      <c r="A37" s="19" t="s">
        <v>74</v>
      </c>
      <c r="B37" s="33"/>
      <c r="C37" s="34"/>
      <c r="D37" s="35"/>
      <c r="E37" s="34" t="s">
        <v>12</v>
      </c>
      <c r="F37" s="35" t="s">
        <v>75</v>
      </c>
      <c r="G37" s="44"/>
      <c r="H37" s="38">
        <v>114210697.9582544</v>
      </c>
      <c r="I37" s="38">
        <v>111727044</v>
      </c>
      <c r="J37" s="45">
        <v>2483653.9582543969</v>
      </c>
      <c r="K37" s="130">
        <f t="shared" si="1"/>
        <v>2.2229657828004443E-2</v>
      </c>
    </row>
    <row r="38" spans="1:13" x14ac:dyDescent="0.2">
      <c r="A38" s="19" t="s">
        <v>76</v>
      </c>
      <c r="B38" s="33"/>
      <c r="C38" s="34"/>
      <c r="D38" s="35"/>
      <c r="E38" s="34" t="s">
        <v>14</v>
      </c>
      <c r="F38" s="35" t="s">
        <v>77</v>
      </c>
      <c r="G38" s="44"/>
      <c r="H38" s="38">
        <v>1495280.2584094924</v>
      </c>
      <c r="I38" s="38">
        <v>1336308</v>
      </c>
      <c r="J38" s="45">
        <v>158972.25840949244</v>
      </c>
      <c r="K38" s="130">
        <f t="shared" si="1"/>
        <v>0.11896378560144251</v>
      </c>
    </row>
    <row r="39" spans="1:13" x14ac:dyDescent="0.2">
      <c r="A39" s="19"/>
      <c r="B39" s="43"/>
      <c r="C39" s="26" t="s">
        <v>19</v>
      </c>
      <c r="D39" s="27" t="s">
        <v>78</v>
      </c>
      <c r="E39" s="60"/>
      <c r="F39" s="27"/>
      <c r="G39" s="28"/>
      <c r="H39" s="61">
        <v>311267994.21124005</v>
      </c>
      <c r="I39" s="61">
        <v>308221823.33729309</v>
      </c>
      <c r="J39" s="30">
        <v>3046170.8739469647</v>
      </c>
      <c r="K39" s="127">
        <f t="shared" si="1"/>
        <v>9.883047348706004E-3</v>
      </c>
    </row>
    <row r="40" spans="1:13" x14ac:dyDescent="0.2">
      <c r="A40" s="19" t="s">
        <v>79</v>
      </c>
      <c r="B40" s="56"/>
      <c r="C40" s="34"/>
      <c r="D40" s="35"/>
      <c r="E40" s="34" t="s">
        <v>12</v>
      </c>
      <c r="F40" s="35" t="s">
        <v>80</v>
      </c>
      <c r="G40" s="44"/>
      <c r="H40" s="38">
        <v>33880189</v>
      </c>
      <c r="I40" s="38">
        <v>31795040</v>
      </c>
      <c r="J40" s="45">
        <v>2085149</v>
      </c>
      <c r="K40" s="130">
        <f t="shared" si="1"/>
        <v>6.5580952249155847E-2</v>
      </c>
    </row>
    <row r="41" spans="1:13" x14ac:dyDescent="0.2">
      <c r="A41" s="19" t="s">
        <v>81</v>
      </c>
      <c r="B41" s="56"/>
      <c r="C41" s="34"/>
      <c r="D41" s="35"/>
      <c r="E41" s="34" t="s">
        <v>14</v>
      </c>
      <c r="F41" s="35" t="s">
        <v>82</v>
      </c>
      <c r="G41" s="44"/>
      <c r="H41" s="38">
        <v>40905072.715132467</v>
      </c>
      <c r="I41" s="38">
        <v>40442327</v>
      </c>
      <c r="J41" s="45">
        <v>462745.71513246745</v>
      </c>
      <c r="K41" s="130">
        <f t="shared" si="1"/>
        <v>1.1442113979555812E-2</v>
      </c>
    </row>
    <row r="42" spans="1:13" x14ac:dyDescent="0.2">
      <c r="A42" s="19" t="s">
        <v>83</v>
      </c>
      <c r="B42" s="56"/>
      <c r="C42" s="34"/>
      <c r="D42" s="62"/>
      <c r="E42" s="34" t="s">
        <v>33</v>
      </c>
      <c r="F42" s="35" t="s">
        <v>84</v>
      </c>
      <c r="G42" s="44"/>
      <c r="H42" s="38">
        <v>25958656.449999996</v>
      </c>
      <c r="I42" s="38">
        <v>26539172</v>
      </c>
      <c r="J42" s="45">
        <v>-580515.55000000447</v>
      </c>
      <c r="K42" s="130">
        <f t="shared" si="1"/>
        <v>-2.1873913398654805E-2</v>
      </c>
    </row>
    <row r="43" spans="1:13" x14ac:dyDescent="0.2">
      <c r="A43" s="19" t="s">
        <v>85</v>
      </c>
      <c r="B43" s="56"/>
      <c r="C43" s="34"/>
      <c r="D43" s="62"/>
      <c r="E43" s="34" t="s">
        <v>44</v>
      </c>
      <c r="F43" s="35" t="s">
        <v>86</v>
      </c>
      <c r="G43" s="44"/>
      <c r="H43" s="63">
        <v>35357806.269999996</v>
      </c>
      <c r="I43" s="63">
        <v>35366245</v>
      </c>
      <c r="J43" s="45">
        <v>-8438.7300000041723</v>
      </c>
      <c r="K43" s="130">
        <f t="shared" si="1"/>
        <v>-2.3860972517733144E-4</v>
      </c>
    </row>
    <row r="44" spans="1:13" x14ac:dyDescent="0.2">
      <c r="A44" s="19" t="s">
        <v>87</v>
      </c>
      <c r="B44" s="56"/>
      <c r="C44" s="34"/>
      <c r="D44" s="62"/>
      <c r="E44" s="34" t="s">
        <v>88</v>
      </c>
      <c r="F44" s="35" t="s">
        <v>89</v>
      </c>
      <c r="G44" s="44"/>
      <c r="H44" s="38">
        <v>6466969.9340000004</v>
      </c>
      <c r="I44" s="38">
        <v>6236559</v>
      </c>
      <c r="J44" s="45">
        <v>230410.93400000036</v>
      </c>
      <c r="K44" s="130">
        <f t="shared" si="1"/>
        <v>3.6945202314289077E-2</v>
      </c>
    </row>
    <row r="45" spans="1:13" x14ac:dyDescent="0.2">
      <c r="A45" s="19" t="s">
        <v>90</v>
      </c>
      <c r="B45" s="56"/>
      <c r="C45" s="34"/>
      <c r="D45" s="62"/>
      <c r="E45" s="34" t="s">
        <v>91</v>
      </c>
      <c r="F45" s="35" t="s">
        <v>92</v>
      </c>
      <c r="G45" s="44"/>
      <c r="H45" s="38">
        <v>3636906.5969999498</v>
      </c>
      <c r="I45" s="38">
        <v>3695115</v>
      </c>
      <c r="J45" s="45">
        <v>-58208.403000050224</v>
      </c>
      <c r="K45" s="130">
        <f t="shared" si="1"/>
        <v>-1.5752798762704332E-2</v>
      </c>
    </row>
    <row r="46" spans="1:13" x14ac:dyDescent="0.2">
      <c r="A46" s="19" t="s">
        <v>93</v>
      </c>
      <c r="B46" s="56"/>
      <c r="C46" s="34"/>
      <c r="D46" s="62"/>
      <c r="E46" s="34" t="s">
        <v>94</v>
      </c>
      <c r="F46" s="35" t="s">
        <v>95</v>
      </c>
      <c r="G46" s="44"/>
      <c r="H46" s="38">
        <v>97457402.01166667</v>
      </c>
      <c r="I46" s="38">
        <v>90708652</v>
      </c>
      <c r="J46" s="45">
        <v>6748750.0116666704</v>
      </c>
      <c r="K46" s="130">
        <f t="shared" si="1"/>
        <v>7.4400289970869268E-2</v>
      </c>
    </row>
    <row r="47" spans="1:13" x14ac:dyDescent="0.2">
      <c r="A47" s="19" t="s">
        <v>96</v>
      </c>
      <c r="B47" s="56"/>
      <c r="C47" s="34"/>
      <c r="D47" s="62"/>
      <c r="E47" s="34" t="s">
        <v>97</v>
      </c>
      <c r="F47" s="35" t="s">
        <v>98</v>
      </c>
      <c r="G47" s="44"/>
      <c r="H47" s="38">
        <v>7921643.0099999998</v>
      </c>
      <c r="I47" s="38">
        <v>5443753</v>
      </c>
      <c r="J47" s="30">
        <v>2477890.0099999998</v>
      </c>
      <c r="K47" s="130">
        <f t="shared" si="1"/>
        <v>0.45518046281673685</v>
      </c>
    </row>
    <row r="48" spans="1:13" x14ac:dyDescent="0.2">
      <c r="A48" s="19" t="s">
        <v>99</v>
      </c>
      <c r="B48" s="56"/>
      <c r="C48" s="34"/>
      <c r="D48" s="62"/>
      <c r="E48" s="34" t="s">
        <v>100</v>
      </c>
      <c r="F48" s="35" t="s">
        <v>101</v>
      </c>
      <c r="G48" s="44"/>
      <c r="H48" s="38">
        <v>10785781.5065</v>
      </c>
      <c r="I48" s="38">
        <v>10527563</v>
      </c>
      <c r="J48" s="30">
        <v>258218.50650000013</v>
      </c>
      <c r="K48" s="130">
        <f t="shared" si="1"/>
        <v>2.4527851934963499E-2</v>
      </c>
    </row>
    <row r="49" spans="1:11" x14ac:dyDescent="0.2">
      <c r="A49" s="19" t="s">
        <v>102</v>
      </c>
      <c r="B49" s="56"/>
      <c r="C49" s="34"/>
      <c r="D49" s="62"/>
      <c r="E49" s="34" t="s">
        <v>103</v>
      </c>
      <c r="F49" s="35" t="s">
        <v>104</v>
      </c>
      <c r="G49" s="44"/>
      <c r="H49" s="38">
        <v>1178285.9700000002</v>
      </c>
      <c r="I49" s="38">
        <v>1211119</v>
      </c>
      <c r="J49" s="30">
        <v>-32833.029999999795</v>
      </c>
      <c r="K49" s="130">
        <f t="shared" si="1"/>
        <v>-2.7109664698514179E-2</v>
      </c>
    </row>
    <row r="50" spans="1:11" x14ac:dyDescent="0.2">
      <c r="A50" s="19" t="s">
        <v>105</v>
      </c>
      <c r="B50" s="56"/>
      <c r="C50" s="34"/>
      <c r="D50" s="62"/>
      <c r="E50" s="34" t="s">
        <v>106</v>
      </c>
      <c r="F50" s="35" t="s">
        <v>107</v>
      </c>
      <c r="G50" s="44"/>
      <c r="H50" s="38">
        <v>7264635.4230000004</v>
      </c>
      <c r="I50" s="38">
        <v>7155049</v>
      </c>
      <c r="J50" s="45">
        <v>109586.42300000042</v>
      </c>
      <c r="K50" s="130">
        <f t="shared" si="1"/>
        <v>1.5315957025591357E-2</v>
      </c>
    </row>
    <row r="51" spans="1:11" x14ac:dyDescent="0.2">
      <c r="A51" s="19" t="s">
        <v>108</v>
      </c>
      <c r="B51" s="56"/>
      <c r="C51" s="34"/>
      <c r="D51" s="62"/>
      <c r="E51" s="34" t="s">
        <v>109</v>
      </c>
      <c r="F51" s="35" t="s">
        <v>110</v>
      </c>
      <c r="G51" s="44"/>
      <c r="H51" s="63">
        <v>26907240.993333332</v>
      </c>
      <c r="I51" s="63">
        <v>27709556</v>
      </c>
      <c r="J51" s="45">
        <v>-802315.00666666776</v>
      </c>
      <c r="K51" s="130">
        <f t="shared" si="1"/>
        <v>-2.8954451910621296E-2</v>
      </c>
    </row>
    <row r="52" spans="1:11" x14ac:dyDescent="0.2">
      <c r="A52" s="19" t="s">
        <v>111</v>
      </c>
      <c r="B52" s="56"/>
      <c r="C52" s="34"/>
      <c r="D52" s="62"/>
      <c r="E52" s="34" t="s">
        <v>112</v>
      </c>
      <c r="F52" s="35" t="s">
        <v>113</v>
      </c>
      <c r="G52" s="44"/>
      <c r="H52" s="38">
        <v>3499914.3246353203</v>
      </c>
      <c r="I52" s="38">
        <v>3330357</v>
      </c>
      <c r="J52" s="30">
        <v>169557.32463532034</v>
      </c>
      <c r="K52" s="130">
        <f t="shared" si="1"/>
        <v>5.091265730230133E-2</v>
      </c>
    </row>
    <row r="53" spans="1:11" x14ac:dyDescent="0.2">
      <c r="A53" s="19" t="s">
        <v>114</v>
      </c>
      <c r="B53" s="56"/>
      <c r="C53" s="34"/>
      <c r="D53" s="62"/>
      <c r="E53" s="34" t="s">
        <v>115</v>
      </c>
      <c r="F53" s="35" t="s">
        <v>116</v>
      </c>
      <c r="G53" s="44"/>
      <c r="H53" s="38">
        <v>2467486.6500000004</v>
      </c>
      <c r="I53" s="38">
        <v>2535880</v>
      </c>
      <c r="J53" s="30">
        <v>-68393.349999999627</v>
      </c>
      <c r="K53" s="130">
        <f t="shared" si="1"/>
        <v>-2.6970262788459876E-2</v>
      </c>
    </row>
    <row r="54" spans="1:11" x14ac:dyDescent="0.2">
      <c r="A54" s="19" t="s">
        <v>117</v>
      </c>
      <c r="B54" s="56"/>
      <c r="C54" s="64"/>
      <c r="D54" s="65"/>
      <c r="E54" s="34" t="s">
        <v>118</v>
      </c>
      <c r="F54" s="65" t="s">
        <v>119</v>
      </c>
      <c r="G54" s="47"/>
      <c r="H54" s="38">
        <v>4131444.6959723504</v>
      </c>
      <c r="I54" s="38">
        <v>7901131.3372930959</v>
      </c>
      <c r="J54" s="45">
        <v>-3769686.6413207455</v>
      </c>
      <c r="K54" s="130">
        <f t="shared" si="1"/>
        <v>-0.47710719900679804</v>
      </c>
    </row>
    <row r="55" spans="1:11" x14ac:dyDescent="0.2">
      <c r="A55" s="19" t="s">
        <v>120</v>
      </c>
      <c r="B55" s="56"/>
      <c r="C55" s="64"/>
      <c r="D55" s="65"/>
      <c r="E55" s="34" t="s">
        <v>121</v>
      </c>
      <c r="F55" s="65" t="s">
        <v>122</v>
      </c>
      <c r="G55" s="47"/>
      <c r="H55" s="38">
        <v>3448558.6599999997</v>
      </c>
      <c r="I55" s="38">
        <v>7624305</v>
      </c>
      <c r="J55" s="45">
        <v>-4175746.3400000003</v>
      </c>
      <c r="K55" s="130">
        <f t="shared" si="1"/>
        <v>-0.54768878474824922</v>
      </c>
    </row>
    <row r="56" spans="1:11" x14ac:dyDescent="0.2">
      <c r="A56" s="19" t="s">
        <v>123</v>
      </c>
      <c r="B56" s="56"/>
      <c r="C56" s="64"/>
      <c r="D56" s="65"/>
      <c r="E56" s="34" t="s">
        <v>124</v>
      </c>
      <c r="F56" s="65" t="s">
        <v>125</v>
      </c>
      <c r="G56" s="47"/>
      <c r="H56" s="38">
        <v>0</v>
      </c>
      <c r="I56" s="38">
        <v>0</v>
      </c>
      <c r="J56" s="30">
        <v>0</v>
      </c>
      <c r="K56" s="127" t="str">
        <f t="shared" si="1"/>
        <v xml:space="preserve">-    </v>
      </c>
    </row>
    <row r="57" spans="1:11" x14ac:dyDescent="0.2">
      <c r="A57" s="19"/>
      <c r="B57" s="43"/>
      <c r="C57" s="26" t="s">
        <v>22</v>
      </c>
      <c r="D57" s="27" t="s">
        <v>126</v>
      </c>
      <c r="E57" s="66"/>
      <c r="F57" s="67"/>
      <c r="G57" s="68"/>
      <c r="H57" s="61">
        <v>25081946.803145804</v>
      </c>
      <c r="I57" s="61">
        <v>28385199</v>
      </c>
      <c r="J57" s="30">
        <v>-3303252.1968541965</v>
      </c>
      <c r="K57" s="127">
        <f t="shared" si="1"/>
        <v>-0.11637234591359379</v>
      </c>
    </row>
    <row r="58" spans="1:11" x14ac:dyDescent="0.2">
      <c r="A58" s="19" t="s">
        <v>127</v>
      </c>
      <c r="B58" s="56"/>
      <c r="C58" s="26"/>
      <c r="D58" s="27"/>
      <c r="E58" s="34" t="s">
        <v>12</v>
      </c>
      <c r="F58" s="65" t="s">
        <v>128</v>
      </c>
      <c r="G58" s="68"/>
      <c r="H58" s="38">
        <v>24524380.637499999</v>
      </c>
      <c r="I58" s="38">
        <v>27864613</v>
      </c>
      <c r="J58" s="30">
        <v>-3340232.3625000007</v>
      </c>
      <c r="K58" s="127">
        <f t="shared" si="1"/>
        <v>-0.1198736319251949</v>
      </c>
    </row>
    <row r="59" spans="1:11" x14ac:dyDescent="0.2">
      <c r="A59" s="19" t="s">
        <v>129</v>
      </c>
      <c r="B59" s="56"/>
      <c r="C59" s="69"/>
      <c r="D59" s="34"/>
      <c r="E59" s="34" t="s">
        <v>14</v>
      </c>
      <c r="F59" s="65" t="s">
        <v>130</v>
      </c>
      <c r="G59" s="68"/>
      <c r="H59" s="38">
        <v>365035.98754580371</v>
      </c>
      <c r="I59" s="38">
        <v>276322</v>
      </c>
      <c r="J59" s="30">
        <v>88713.987545803713</v>
      </c>
      <c r="K59" s="127">
        <f t="shared" si="1"/>
        <v>0.32105292935706786</v>
      </c>
    </row>
    <row r="60" spans="1:11" x14ac:dyDescent="0.2">
      <c r="A60" s="19" t="s">
        <v>131</v>
      </c>
      <c r="B60" s="56"/>
      <c r="C60" s="69"/>
      <c r="D60" s="34"/>
      <c r="E60" s="34" t="s">
        <v>33</v>
      </c>
      <c r="F60" s="65" t="s">
        <v>132</v>
      </c>
      <c r="G60" s="68"/>
      <c r="H60" s="38">
        <v>192530.17810000002</v>
      </c>
      <c r="I60" s="38">
        <v>244264</v>
      </c>
      <c r="J60" s="30">
        <v>-51733.821899999981</v>
      </c>
      <c r="K60" s="127">
        <f t="shared" si="1"/>
        <v>-0.21179470531883529</v>
      </c>
    </row>
    <row r="61" spans="1:11" x14ac:dyDescent="0.2">
      <c r="A61" s="19" t="s">
        <v>133</v>
      </c>
      <c r="B61" s="43"/>
      <c r="C61" s="26" t="s">
        <v>25</v>
      </c>
      <c r="D61" s="70" t="s">
        <v>134</v>
      </c>
      <c r="E61" s="26"/>
      <c r="F61" s="70"/>
      <c r="G61" s="71"/>
      <c r="H61" s="29">
        <v>5595815.1664999994</v>
      </c>
      <c r="I61" s="29">
        <v>5561655</v>
      </c>
      <c r="J61" s="30">
        <v>34160.166499999352</v>
      </c>
      <c r="K61" s="127">
        <f t="shared" si="1"/>
        <v>6.1420865731512207E-3</v>
      </c>
    </row>
    <row r="62" spans="1:11" x14ac:dyDescent="0.2">
      <c r="A62" s="19" t="s">
        <v>135</v>
      </c>
      <c r="B62" s="43"/>
      <c r="C62" s="26" t="s">
        <v>28</v>
      </c>
      <c r="D62" s="70" t="s">
        <v>136</v>
      </c>
      <c r="E62" s="26"/>
      <c r="F62" s="67"/>
      <c r="G62" s="68"/>
      <c r="H62" s="29">
        <v>5644994.8910000008</v>
      </c>
      <c r="I62" s="29">
        <v>6213230</v>
      </c>
      <c r="J62" s="30">
        <v>-568235.10899999924</v>
      </c>
      <c r="K62" s="127">
        <f t="shared" si="1"/>
        <v>-9.1455669434416437E-2</v>
      </c>
    </row>
    <row r="63" spans="1:11" x14ac:dyDescent="0.2">
      <c r="A63" s="19"/>
      <c r="B63" s="43"/>
      <c r="C63" s="26" t="s">
        <v>31</v>
      </c>
      <c r="D63" s="70" t="s">
        <v>137</v>
      </c>
      <c r="E63" s="58"/>
      <c r="F63" s="70"/>
      <c r="G63" s="71"/>
      <c r="H63" s="61">
        <v>193221858.23382819</v>
      </c>
      <c r="I63" s="61">
        <v>189580391</v>
      </c>
      <c r="J63" s="30">
        <v>3641467.233828187</v>
      </c>
      <c r="K63" s="127">
        <f t="shared" si="1"/>
        <v>1.9208037364097361E-2</v>
      </c>
    </row>
    <row r="64" spans="1:11" x14ac:dyDescent="0.2">
      <c r="A64" s="19" t="s">
        <v>138</v>
      </c>
      <c r="B64" s="56"/>
      <c r="C64" s="34"/>
      <c r="D64" s="72"/>
      <c r="E64" s="34" t="s">
        <v>12</v>
      </c>
      <c r="F64" s="35" t="s">
        <v>139</v>
      </c>
      <c r="G64" s="73"/>
      <c r="H64" s="38">
        <v>66652066.169143282</v>
      </c>
      <c r="I64" s="38">
        <v>64888349</v>
      </c>
      <c r="J64" s="45">
        <v>1763717.1691432819</v>
      </c>
      <c r="K64" s="130">
        <f t="shared" si="1"/>
        <v>2.7180798961972077E-2</v>
      </c>
    </row>
    <row r="65" spans="1:11" x14ac:dyDescent="0.2">
      <c r="A65" s="19" t="s">
        <v>140</v>
      </c>
      <c r="B65" s="56"/>
      <c r="C65" s="34"/>
      <c r="D65" s="72"/>
      <c r="E65" s="34" t="s">
        <v>14</v>
      </c>
      <c r="F65" s="35" t="s">
        <v>141</v>
      </c>
      <c r="G65" s="73"/>
      <c r="H65" s="38">
        <v>7732730.8790567676</v>
      </c>
      <c r="I65" s="38">
        <v>7525656</v>
      </c>
      <c r="J65" s="45">
        <v>207074.87905676756</v>
      </c>
      <c r="K65" s="130">
        <f t="shared" si="1"/>
        <v>2.7515857628460236E-2</v>
      </c>
    </row>
    <row r="66" spans="1:11" x14ac:dyDescent="0.2">
      <c r="A66" s="19" t="s">
        <v>142</v>
      </c>
      <c r="B66" s="56"/>
      <c r="C66" s="34"/>
      <c r="D66" s="72"/>
      <c r="E66" s="34" t="s">
        <v>33</v>
      </c>
      <c r="F66" s="35" t="s">
        <v>143</v>
      </c>
      <c r="G66" s="73"/>
      <c r="H66" s="38">
        <v>82308258.096489415</v>
      </c>
      <c r="I66" s="38">
        <v>81307188</v>
      </c>
      <c r="J66" s="45">
        <v>1001070.0964894146</v>
      </c>
      <c r="K66" s="130">
        <f t="shared" si="1"/>
        <v>1.2312196757922738E-2</v>
      </c>
    </row>
    <row r="67" spans="1:11" x14ac:dyDescent="0.2">
      <c r="A67" s="19" t="s">
        <v>144</v>
      </c>
      <c r="B67" s="56"/>
      <c r="C67" s="34"/>
      <c r="D67" s="72"/>
      <c r="E67" s="34" t="s">
        <v>44</v>
      </c>
      <c r="F67" s="35" t="s">
        <v>145</v>
      </c>
      <c r="G67" s="73"/>
      <c r="H67" s="38">
        <v>2386169.4184101559</v>
      </c>
      <c r="I67" s="38">
        <v>2181165</v>
      </c>
      <c r="J67" s="45">
        <v>205004.41841015592</v>
      </c>
      <c r="K67" s="130">
        <f t="shared" si="1"/>
        <v>9.3988496244051201E-2</v>
      </c>
    </row>
    <row r="68" spans="1:11" x14ac:dyDescent="0.2">
      <c r="A68" s="19" t="s">
        <v>146</v>
      </c>
      <c r="B68" s="56"/>
      <c r="C68" s="34"/>
      <c r="D68" s="72"/>
      <c r="E68" s="34" t="s">
        <v>88</v>
      </c>
      <c r="F68" s="35" t="s">
        <v>147</v>
      </c>
      <c r="G68" s="73"/>
      <c r="H68" s="38">
        <v>34142633.670728579</v>
      </c>
      <c r="I68" s="38">
        <v>33678033</v>
      </c>
      <c r="J68" s="45">
        <v>464600.67072857916</v>
      </c>
      <c r="K68" s="130">
        <f t="shared" si="1"/>
        <v>1.3795362417056221E-2</v>
      </c>
    </row>
    <row r="69" spans="1:11" x14ac:dyDescent="0.2">
      <c r="A69" s="19" t="s">
        <v>148</v>
      </c>
      <c r="B69" s="43"/>
      <c r="C69" s="26" t="s">
        <v>62</v>
      </c>
      <c r="D69" s="70" t="s">
        <v>149</v>
      </c>
      <c r="E69" s="74"/>
      <c r="F69" s="67"/>
      <c r="G69" s="68"/>
      <c r="H69" s="29">
        <v>1988544.1377626667</v>
      </c>
      <c r="I69" s="29">
        <v>1469409</v>
      </c>
      <c r="J69" s="30">
        <v>519135.13776266668</v>
      </c>
      <c r="K69" s="127">
        <f t="shared" si="1"/>
        <v>0.35329519402880116</v>
      </c>
    </row>
    <row r="70" spans="1:11" x14ac:dyDescent="0.2">
      <c r="A70" s="19"/>
      <c r="B70" s="43"/>
      <c r="C70" s="26" t="s">
        <v>65</v>
      </c>
      <c r="D70" s="70" t="s">
        <v>150</v>
      </c>
      <c r="E70" s="58"/>
      <c r="F70" s="70"/>
      <c r="G70" s="71"/>
      <c r="H70" s="29">
        <v>11739727.360000003</v>
      </c>
      <c r="I70" s="29">
        <v>11739727</v>
      </c>
      <c r="J70" s="30">
        <v>0.36000000312924385</v>
      </c>
      <c r="K70" s="127">
        <f t="shared" si="1"/>
        <v>3.0665108577843751E-8</v>
      </c>
    </row>
    <row r="71" spans="1:11" x14ac:dyDescent="0.2">
      <c r="A71" s="19" t="s">
        <v>151</v>
      </c>
      <c r="B71" s="56"/>
      <c r="C71" s="34"/>
      <c r="D71" s="72"/>
      <c r="E71" s="34" t="s">
        <v>12</v>
      </c>
      <c r="F71" s="35" t="s">
        <v>152</v>
      </c>
      <c r="G71" s="73"/>
      <c r="H71" s="38">
        <v>121899.14</v>
      </c>
      <c r="I71" s="38">
        <v>121899</v>
      </c>
      <c r="J71" s="45">
        <v>0.13999999999941792</v>
      </c>
      <c r="K71" s="130">
        <f t="shared" si="1"/>
        <v>1.1484917841772117E-6</v>
      </c>
    </row>
    <row r="72" spans="1:11" x14ac:dyDescent="0.2">
      <c r="A72" s="19" t="s">
        <v>153</v>
      </c>
      <c r="B72" s="43"/>
      <c r="C72" s="26"/>
      <c r="D72" s="70"/>
      <c r="E72" s="34" t="s">
        <v>14</v>
      </c>
      <c r="F72" s="35" t="s">
        <v>154</v>
      </c>
      <c r="G72" s="71"/>
      <c r="H72" s="38">
        <v>6895770.9100000057</v>
      </c>
      <c r="I72" s="38">
        <v>6895771</v>
      </c>
      <c r="J72" s="30">
        <v>-8.999999426305294E-2</v>
      </c>
      <c r="K72" s="127">
        <f t="shared" si="1"/>
        <v>-1.3051476660558035E-8</v>
      </c>
    </row>
    <row r="73" spans="1:11" x14ac:dyDescent="0.2">
      <c r="A73" s="19" t="s">
        <v>155</v>
      </c>
      <c r="B73" s="43"/>
      <c r="C73" s="26"/>
      <c r="D73" s="70"/>
      <c r="E73" s="34" t="s">
        <v>33</v>
      </c>
      <c r="F73" s="35" t="s">
        <v>156</v>
      </c>
      <c r="G73" s="71"/>
      <c r="H73" s="38">
        <v>4722057.3099999987</v>
      </c>
      <c r="I73" s="38">
        <v>4722057</v>
      </c>
      <c r="J73" s="30">
        <v>0.30999999865889549</v>
      </c>
      <c r="K73" s="127">
        <f t="shared" si="1"/>
        <v>6.564935549462776E-8</v>
      </c>
    </row>
    <row r="74" spans="1:11" x14ac:dyDescent="0.2">
      <c r="A74" s="19" t="s">
        <v>157</v>
      </c>
      <c r="B74" s="43"/>
      <c r="C74" s="26" t="s">
        <v>68</v>
      </c>
      <c r="D74" s="70" t="s">
        <v>158</v>
      </c>
      <c r="E74" s="58"/>
      <c r="F74" s="70"/>
      <c r="G74" s="71"/>
      <c r="H74" s="29">
        <v>206000</v>
      </c>
      <c r="I74" s="29">
        <v>206000</v>
      </c>
      <c r="J74" s="30">
        <v>0</v>
      </c>
      <c r="K74" s="127">
        <f t="shared" si="1"/>
        <v>0</v>
      </c>
    </row>
    <row r="75" spans="1:11" x14ac:dyDescent="0.2">
      <c r="A75" s="19"/>
      <c r="B75" s="43"/>
      <c r="C75" s="26" t="s">
        <v>159</v>
      </c>
      <c r="D75" s="70" t="s">
        <v>160</v>
      </c>
      <c r="E75" s="58"/>
      <c r="F75" s="70"/>
      <c r="G75" s="71"/>
      <c r="H75" s="29">
        <v>0</v>
      </c>
      <c r="I75" s="29">
        <v>0</v>
      </c>
      <c r="J75" s="30">
        <v>0</v>
      </c>
      <c r="K75" s="127" t="str">
        <f t="shared" si="1"/>
        <v xml:space="preserve">-    </v>
      </c>
    </row>
    <row r="76" spans="1:11" x14ac:dyDescent="0.2">
      <c r="A76" s="19" t="s">
        <v>161</v>
      </c>
      <c r="B76" s="75"/>
      <c r="C76" s="64"/>
      <c r="D76" s="72"/>
      <c r="E76" s="34" t="s">
        <v>12</v>
      </c>
      <c r="F76" s="72" t="s">
        <v>162</v>
      </c>
      <c r="G76" s="73"/>
      <c r="H76" s="38">
        <v>0</v>
      </c>
      <c r="I76" s="38">
        <v>0</v>
      </c>
      <c r="J76" s="45">
        <v>0</v>
      </c>
      <c r="K76" s="130" t="str">
        <f t="shared" si="1"/>
        <v xml:space="preserve">-    </v>
      </c>
    </row>
    <row r="77" spans="1:11" x14ac:dyDescent="0.2">
      <c r="A77" s="19" t="s">
        <v>163</v>
      </c>
      <c r="B77" s="75"/>
      <c r="C77" s="64"/>
      <c r="D77" s="72"/>
      <c r="E77" s="34" t="s">
        <v>14</v>
      </c>
      <c r="F77" s="72" t="s">
        <v>164</v>
      </c>
      <c r="G77" s="73"/>
      <c r="H77" s="38">
        <v>0</v>
      </c>
      <c r="I77" s="38">
        <v>0</v>
      </c>
      <c r="J77" s="45">
        <v>0</v>
      </c>
      <c r="K77" s="130" t="str">
        <f t="shared" si="1"/>
        <v xml:space="preserve">-    </v>
      </c>
    </row>
    <row r="78" spans="1:11" x14ac:dyDescent="0.2">
      <c r="A78" s="19"/>
      <c r="B78" s="76"/>
      <c r="C78" s="26" t="s">
        <v>165</v>
      </c>
      <c r="D78" s="70" t="s">
        <v>166</v>
      </c>
      <c r="E78" s="58"/>
      <c r="F78" s="70"/>
      <c r="G78" s="71"/>
      <c r="H78" s="29">
        <v>18241093.498677</v>
      </c>
      <c r="I78" s="29">
        <v>1407885</v>
      </c>
      <c r="J78" s="30">
        <v>16833208.498677</v>
      </c>
      <c r="K78" s="127">
        <f t="shared" si="1"/>
        <v>11.956380314213874</v>
      </c>
    </row>
    <row r="79" spans="1:11" x14ac:dyDescent="0.2">
      <c r="A79" s="19" t="s">
        <v>167</v>
      </c>
      <c r="B79" s="75"/>
      <c r="C79" s="64"/>
      <c r="D79" s="72"/>
      <c r="E79" s="34" t="s">
        <v>12</v>
      </c>
      <c r="F79" s="72" t="s">
        <v>168</v>
      </c>
      <c r="G79" s="73"/>
      <c r="H79" s="38">
        <v>652154</v>
      </c>
      <c r="I79" s="38">
        <v>652154</v>
      </c>
      <c r="J79" s="45">
        <v>0</v>
      </c>
      <c r="K79" s="130">
        <f t="shared" si="1"/>
        <v>0</v>
      </c>
    </row>
    <row r="80" spans="1:11" x14ac:dyDescent="0.2">
      <c r="A80" s="19" t="s">
        <v>169</v>
      </c>
      <c r="B80" s="75"/>
      <c r="C80" s="64"/>
      <c r="D80" s="72"/>
      <c r="E80" s="34" t="s">
        <v>14</v>
      </c>
      <c r="F80" s="72" t="s">
        <v>170</v>
      </c>
      <c r="G80" s="73"/>
      <c r="H80" s="38">
        <v>99163</v>
      </c>
      <c r="I80" s="38">
        <v>99163</v>
      </c>
      <c r="J80" s="45">
        <v>0</v>
      </c>
      <c r="K80" s="130">
        <f t="shared" si="1"/>
        <v>0</v>
      </c>
    </row>
    <row r="81" spans="1:11" x14ac:dyDescent="0.2">
      <c r="A81" s="19" t="s">
        <v>171</v>
      </c>
      <c r="B81" s="75"/>
      <c r="C81" s="64"/>
      <c r="D81" s="72"/>
      <c r="E81" s="34" t="s">
        <v>33</v>
      </c>
      <c r="F81" s="72" t="s">
        <v>172</v>
      </c>
      <c r="G81" s="73"/>
      <c r="H81" s="38">
        <v>358552.5</v>
      </c>
      <c r="I81" s="38">
        <v>360026</v>
      </c>
      <c r="J81" s="45">
        <v>-1473.5</v>
      </c>
      <c r="K81" s="130">
        <f t="shared" si="1"/>
        <v>-4.0927599673356921E-3</v>
      </c>
    </row>
    <row r="82" spans="1:11" x14ac:dyDescent="0.2">
      <c r="A82" s="19" t="s">
        <v>173</v>
      </c>
      <c r="B82" s="75"/>
      <c r="C82" s="64"/>
      <c r="D82" s="72"/>
      <c r="E82" s="34" t="s">
        <v>44</v>
      </c>
      <c r="F82" s="72" t="s">
        <v>174</v>
      </c>
      <c r="G82" s="73"/>
      <c r="H82" s="38">
        <v>17131223.998677</v>
      </c>
      <c r="I82" s="38">
        <v>296542</v>
      </c>
      <c r="J82" s="45">
        <v>16834681.998677</v>
      </c>
      <c r="K82" s="130">
        <f t="shared" si="1"/>
        <v>56.769975243564154</v>
      </c>
    </row>
    <row r="83" spans="1:11" x14ac:dyDescent="0.2">
      <c r="A83" s="19"/>
      <c r="B83" s="77"/>
      <c r="C83" s="104" t="s">
        <v>175</v>
      </c>
      <c r="D83" s="104"/>
      <c r="E83" s="104"/>
      <c r="F83" s="104"/>
      <c r="G83" s="105"/>
      <c r="H83" s="53">
        <v>688693952.51881754</v>
      </c>
      <c r="I83" s="53">
        <v>665848671.33729315</v>
      </c>
      <c r="J83" s="54">
        <v>22845281.181524396</v>
      </c>
      <c r="K83" s="133">
        <f t="shared" si="1"/>
        <v>3.431001992636231E-2</v>
      </c>
    </row>
    <row r="84" spans="1:11" ht="13.5" thickBot="1" x14ac:dyDescent="0.25">
      <c r="A84" s="19"/>
      <c r="B84" s="75"/>
      <c r="C84" s="34"/>
      <c r="D84" s="72"/>
      <c r="E84" s="65"/>
      <c r="F84" s="72"/>
      <c r="G84" s="73"/>
      <c r="H84" s="38"/>
      <c r="I84" s="38"/>
      <c r="J84" s="45"/>
      <c r="K84" s="130"/>
    </row>
    <row r="85" spans="1:11" ht="14.25" thickTop="1" thickBot="1" x14ac:dyDescent="0.25">
      <c r="A85" s="19"/>
      <c r="B85" s="135" t="s">
        <v>176</v>
      </c>
      <c r="C85" s="136"/>
      <c r="D85" s="136"/>
      <c r="E85" s="136"/>
      <c r="F85" s="136"/>
      <c r="G85" s="137"/>
      <c r="H85" s="79">
        <v>14231993.321359396</v>
      </c>
      <c r="I85" s="79">
        <v>14201751.662706852</v>
      </c>
      <c r="J85" s="138">
        <v>30241.658652544022</v>
      </c>
      <c r="K85" s="139">
        <f>IF(I85=0,"-    ",J85/I85)</f>
        <v>2.1294315920167249E-3</v>
      </c>
    </row>
    <row r="86" spans="1:11" ht="13.5" thickTop="1" x14ac:dyDescent="0.2">
      <c r="A86" s="19"/>
      <c r="B86" s="82"/>
      <c r="C86" s="83"/>
      <c r="D86" s="83"/>
      <c r="E86" s="84"/>
      <c r="F86" s="85"/>
      <c r="G86" s="86"/>
      <c r="H86" s="87"/>
      <c r="I86" s="87"/>
      <c r="J86" s="88"/>
      <c r="K86" s="140"/>
    </row>
    <row r="87" spans="1:11" x14ac:dyDescent="0.2">
      <c r="A87" s="19"/>
      <c r="B87" s="25" t="s">
        <v>177</v>
      </c>
      <c r="C87" s="57" t="s">
        <v>178</v>
      </c>
      <c r="D87" s="58"/>
      <c r="E87" s="57"/>
      <c r="F87" s="70"/>
      <c r="G87" s="71"/>
      <c r="H87" s="29"/>
      <c r="I87" s="29"/>
      <c r="J87" s="30"/>
      <c r="K87" s="127"/>
    </row>
    <row r="88" spans="1:11" x14ac:dyDescent="0.2">
      <c r="A88" s="19" t="s">
        <v>179</v>
      </c>
      <c r="B88" s="43"/>
      <c r="C88" s="26" t="s">
        <v>9</v>
      </c>
      <c r="D88" s="70" t="s">
        <v>180</v>
      </c>
      <c r="E88" s="58"/>
      <c r="F88" s="70"/>
      <c r="G88" s="71"/>
      <c r="H88" s="38">
        <v>327.24</v>
      </c>
      <c r="I88" s="38">
        <v>81</v>
      </c>
      <c r="J88" s="30">
        <v>246.24</v>
      </c>
      <c r="K88" s="127">
        <f>IF(I88=0,"-    ",J88/I88)</f>
        <v>3.04</v>
      </c>
    </row>
    <row r="89" spans="1:11" x14ac:dyDescent="0.2">
      <c r="A89" s="19" t="s">
        <v>181</v>
      </c>
      <c r="B89" s="43"/>
      <c r="C89" s="26" t="s">
        <v>19</v>
      </c>
      <c r="D89" s="70" t="s">
        <v>182</v>
      </c>
      <c r="E89" s="58"/>
      <c r="F89" s="70"/>
      <c r="G89" s="71"/>
      <c r="H89" s="38">
        <v>10300.59</v>
      </c>
      <c r="I89" s="38">
        <v>22327</v>
      </c>
      <c r="J89" s="30">
        <v>-12026.41</v>
      </c>
      <c r="K89" s="127">
        <f>IF(I89=0,"-    ",J89/I89)</f>
        <v>-0.53864872127916874</v>
      </c>
    </row>
    <row r="90" spans="1:11" x14ac:dyDescent="0.2">
      <c r="A90" s="19"/>
      <c r="B90" s="77"/>
      <c r="C90" s="104" t="s">
        <v>183</v>
      </c>
      <c r="D90" s="104"/>
      <c r="E90" s="104"/>
      <c r="F90" s="104"/>
      <c r="G90" s="105"/>
      <c r="H90" s="53">
        <v>-9973.35</v>
      </c>
      <c r="I90" s="53">
        <v>-22246</v>
      </c>
      <c r="J90" s="54">
        <v>12272.65</v>
      </c>
      <c r="K90" s="133">
        <f>IF(I90=0,"-    ",J90/I90)</f>
        <v>-0.55167895351973384</v>
      </c>
    </row>
    <row r="91" spans="1:11" x14ac:dyDescent="0.2">
      <c r="A91" s="19"/>
      <c r="B91" s="56"/>
      <c r="C91" s="34"/>
      <c r="D91" s="72"/>
      <c r="E91" s="62"/>
      <c r="F91" s="72"/>
      <c r="G91" s="73"/>
      <c r="H91" s="38"/>
      <c r="I91" s="38"/>
      <c r="J91" s="45"/>
      <c r="K91" s="130"/>
    </row>
    <row r="92" spans="1:11" x14ac:dyDescent="0.2">
      <c r="A92" s="19"/>
      <c r="B92" s="25" t="s">
        <v>184</v>
      </c>
      <c r="C92" s="57" t="s">
        <v>185</v>
      </c>
      <c r="D92" s="58"/>
      <c r="E92" s="27"/>
      <c r="F92" s="70"/>
      <c r="G92" s="71"/>
      <c r="H92" s="29"/>
      <c r="I92" s="29"/>
      <c r="J92" s="30"/>
      <c r="K92" s="127"/>
    </row>
    <row r="93" spans="1:11" x14ac:dyDescent="0.2">
      <c r="A93" s="19" t="s">
        <v>186</v>
      </c>
      <c r="B93" s="43"/>
      <c r="C93" s="26" t="s">
        <v>9</v>
      </c>
      <c r="D93" s="57" t="s">
        <v>187</v>
      </c>
      <c r="E93" s="58"/>
      <c r="F93" s="27"/>
      <c r="G93" s="28"/>
      <c r="H93" s="38">
        <v>0</v>
      </c>
      <c r="I93" s="38">
        <v>0</v>
      </c>
      <c r="J93" s="30">
        <v>0</v>
      </c>
      <c r="K93" s="127" t="str">
        <f>IF(I93=0,"-    ",J93/I93)</f>
        <v xml:space="preserve">-    </v>
      </c>
    </row>
    <row r="94" spans="1:11" x14ac:dyDescent="0.2">
      <c r="A94" s="19" t="s">
        <v>188</v>
      </c>
      <c r="B94" s="43"/>
      <c r="C94" s="26" t="s">
        <v>19</v>
      </c>
      <c r="D94" s="57" t="s">
        <v>189</v>
      </c>
      <c r="E94" s="58"/>
      <c r="F94" s="27"/>
      <c r="G94" s="28"/>
      <c r="H94" s="38">
        <v>0</v>
      </c>
      <c r="I94" s="38">
        <v>0</v>
      </c>
      <c r="J94" s="30">
        <v>0</v>
      </c>
      <c r="K94" s="127" t="str">
        <f>IF(I94=0,"-    ",J94/I94)</f>
        <v xml:space="preserve">-    </v>
      </c>
    </row>
    <row r="95" spans="1:11" x14ac:dyDescent="0.2">
      <c r="A95" s="19"/>
      <c r="B95" s="77"/>
      <c r="C95" s="104" t="s">
        <v>190</v>
      </c>
      <c r="D95" s="104"/>
      <c r="E95" s="104"/>
      <c r="F95" s="104"/>
      <c r="G95" s="105"/>
      <c r="H95" s="53">
        <v>0</v>
      </c>
      <c r="I95" s="53">
        <v>0</v>
      </c>
      <c r="J95" s="54">
        <v>0</v>
      </c>
      <c r="K95" s="133" t="str">
        <f>IF(I95=0,"-    ",J95/I95)</f>
        <v xml:space="preserve">-    </v>
      </c>
    </row>
    <row r="96" spans="1:11" x14ac:dyDescent="0.2">
      <c r="A96" s="19"/>
      <c r="B96" s="56"/>
      <c r="C96" s="34"/>
      <c r="D96" s="65"/>
      <c r="E96" s="62"/>
      <c r="F96" s="35"/>
      <c r="G96" s="44"/>
      <c r="H96" s="38"/>
      <c r="I96" s="38"/>
      <c r="J96" s="45"/>
      <c r="K96" s="130"/>
    </row>
    <row r="97" spans="1:11" x14ac:dyDescent="0.2">
      <c r="A97" s="19"/>
      <c r="B97" s="25" t="s">
        <v>191</v>
      </c>
      <c r="C97" s="57" t="s">
        <v>192</v>
      </c>
      <c r="D97" s="58"/>
      <c r="E97" s="27"/>
      <c r="F97" s="70"/>
      <c r="G97" s="71"/>
      <c r="H97" s="29"/>
      <c r="I97" s="29"/>
      <c r="J97" s="30"/>
      <c r="K97" s="127"/>
    </row>
    <row r="98" spans="1:11" x14ac:dyDescent="0.2">
      <c r="A98" s="19"/>
      <c r="B98" s="43"/>
      <c r="C98" s="26" t="s">
        <v>9</v>
      </c>
      <c r="D98" s="57" t="s">
        <v>193</v>
      </c>
      <c r="E98" s="58"/>
      <c r="F98" s="27"/>
      <c r="G98" s="28"/>
      <c r="H98" s="29">
        <v>0</v>
      </c>
      <c r="I98" s="29">
        <v>0</v>
      </c>
      <c r="J98" s="30">
        <v>0</v>
      </c>
      <c r="K98" s="127" t="str">
        <f t="shared" ref="K98:K104" si="2">IF(I98=0,"-    ",J98/I98)</f>
        <v xml:space="preserve">-    </v>
      </c>
    </row>
    <row r="99" spans="1:11" x14ac:dyDescent="0.2">
      <c r="A99" s="19" t="s">
        <v>194</v>
      </c>
      <c r="B99" s="56"/>
      <c r="C99" s="64"/>
      <c r="D99" s="72"/>
      <c r="E99" s="34" t="s">
        <v>12</v>
      </c>
      <c r="F99" s="65" t="s">
        <v>195</v>
      </c>
      <c r="G99" s="73"/>
      <c r="H99" s="38">
        <v>0</v>
      </c>
      <c r="I99" s="38">
        <v>0</v>
      </c>
      <c r="J99" s="45">
        <v>0</v>
      </c>
      <c r="K99" s="130" t="str">
        <f t="shared" si="2"/>
        <v xml:space="preserve">-    </v>
      </c>
    </row>
    <row r="100" spans="1:11" x14ac:dyDescent="0.2">
      <c r="A100" s="19" t="s">
        <v>196</v>
      </c>
      <c r="B100" s="56"/>
      <c r="C100" s="64"/>
      <c r="D100" s="72"/>
      <c r="E100" s="34" t="s">
        <v>14</v>
      </c>
      <c r="F100" s="72" t="s">
        <v>197</v>
      </c>
      <c r="G100" s="73"/>
      <c r="H100" s="38">
        <v>0</v>
      </c>
      <c r="I100" s="38">
        <v>0</v>
      </c>
      <c r="J100" s="45">
        <v>0</v>
      </c>
      <c r="K100" s="130" t="str">
        <f t="shared" si="2"/>
        <v xml:space="preserve">-    </v>
      </c>
    </row>
    <row r="101" spans="1:11" x14ac:dyDescent="0.2">
      <c r="A101" s="19"/>
      <c r="B101" s="43"/>
      <c r="C101" s="26" t="s">
        <v>19</v>
      </c>
      <c r="D101" s="57" t="s">
        <v>198</v>
      </c>
      <c r="E101" s="58"/>
      <c r="F101" s="27"/>
      <c r="G101" s="28"/>
      <c r="H101" s="29">
        <v>0</v>
      </c>
      <c r="I101" s="29">
        <v>0</v>
      </c>
      <c r="J101" s="30">
        <v>0</v>
      </c>
      <c r="K101" s="127" t="str">
        <f t="shared" si="2"/>
        <v xml:space="preserve">-    </v>
      </c>
    </row>
    <row r="102" spans="1:11" x14ac:dyDescent="0.2">
      <c r="A102" s="19" t="s">
        <v>199</v>
      </c>
      <c r="B102" s="56"/>
      <c r="C102" s="64"/>
      <c r="D102" s="72"/>
      <c r="E102" s="34" t="s">
        <v>12</v>
      </c>
      <c r="F102" s="65" t="s">
        <v>200</v>
      </c>
      <c r="G102" s="73"/>
      <c r="H102" s="38">
        <v>0</v>
      </c>
      <c r="I102" s="38">
        <v>0</v>
      </c>
      <c r="J102" s="45">
        <v>0</v>
      </c>
      <c r="K102" s="130" t="str">
        <f t="shared" si="2"/>
        <v xml:space="preserve">-    </v>
      </c>
    </row>
    <row r="103" spans="1:11" x14ac:dyDescent="0.2">
      <c r="A103" s="19" t="s">
        <v>201</v>
      </c>
      <c r="B103" s="56"/>
      <c r="C103" s="64"/>
      <c r="D103" s="72"/>
      <c r="E103" s="34" t="s">
        <v>14</v>
      </c>
      <c r="F103" s="72" t="s">
        <v>202</v>
      </c>
      <c r="G103" s="73"/>
      <c r="H103" s="38">
        <v>0</v>
      </c>
      <c r="I103" s="38">
        <v>0</v>
      </c>
      <c r="J103" s="45">
        <v>0</v>
      </c>
      <c r="K103" s="130" t="str">
        <f t="shared" si="2"/>
        <v xml:space="preserve">-    </v>
      </c>
    </row>
    <row r="104" spans="1:11" x14ac:dyDescent="0.2">
      <c r="A104" s="19"/>
      <c r="B104" s="77"/>
      <c r="C104" s="104" t="s">
        <v>203</v>
      </c>
      <c r="D104" s="104"/>
      <c r="E104" s="104"/>
      <c r="F104" s="104"/>
      <c r="G104" s="105"/>
      <c r="H104" s="53">
        <v>0</v>
      </c>
      <c r="I104" s="53">
        <v>0</v>
      </c>
      <c r="J104" s="54">
        <v>0</v>
      </c>
      <c r="K104" s="133" t="str">
        <f t="shared" si="2"/>
        <v xml:space="preserve">-    </v>
      </c>
    </row>
    <row r="105" spans="1:11" ht="13.5" thickBot="1" x14ac:dyDescent="0.25">
      <c r="A105" s="19"/>
      <c r="B105" s="75"/>
      <c r="C105" s="34"/>
      <c r="D105" s="72"/>
      <c r="E105" s="65"/>
      <c r="F105" s="72"/>
      <c r="G105" s="73"/>
      <c r="H105" s="38"/>
      <c r="I105" s="38"/>
      <c r="J105" s="45"/>
      <c r="K105" s="130"/>
    </row>
    <row r="106" spans="1:11" ht="14.25" thickTop="1" thickBot="1" x14ac:dyDescent="0.25">
      <c r="A106" s="19"/>
      <c r="B106" s="106" t="s">
        <v>204</v>
      </c>
      <c r="C106" s="141"/>
      <c r="D106" s="141"/>
      <c r="E106" s="141"/>
      <c r="F106" s="141"/>
      <c r="G106" s="142"/>
      <c r="H106" s="90">
        <v>14222019.971359396</v>
      </c>
      <c r="I106" s="90">
        <v>14179505.662706852</v>
      </c>
      <c r="J106" s="80">
        <v>42514.308652544394</v>
      </c>
      <c r="K106" s="143">
        <f>IF(I106=0,"-    ",J106/I106)</f>
        <v>2.9982927235862791E-3</v>
      </c>
    </row>
    <row r="107" spans="1:11" ht="13.5" thickTop="1" x14ac:dyDescent="0.2">
      <c r="A107" s="19"/>
      <c r="B107" s="82"/>
      <c r="C107" s="83"/>
      <c r="D107" s="83"/>
      <c r="E107" s="84"/>
      <c r="F107" s="85"/>
      <c r="G107" s="86"/>
      <c r="H107" s="87"/>
      <c r="I107" s="87"/>
      <c r="J107" s="88"/>
      <c r="K107" s="140"/>
    </row>
    <row r="108" spans="1:11" x14ac:dyDescent="0.2">
      <c r="A108" s="19"/>
      <c r="B108" s="25" t="s">
        <v>205</v>
      </c>
      <c r="C108" s="57" t="s">
        <v>206</v>
      </c>
      <c r="D108" s="58"/>
      <c r="E108" s="57"/>
      <c r="F108" s="70"/>
      <c r="G108" s="71"/>
      <c r="H108" s="29"/>
      <c r="I108" s="29"/>
      <c r="J108" s="30"/>
      <c r="K108" s="127"/>
    </row>
    <row r="109" spans="1:11" x14ac:dyDescent="0.2">
      <c r="A109" s="19"/>
      <c r="B109" s="43"/>
      <c r="C109" s="26" t="s">
        <v>9</v>
      </c>
      <c r="D109" s="70" t="s">
        <v>207</v>
      </c>
      <c r="E109" s="58"/>
      <c r="F109" s="70"/>
      <c r="G109" s="71"/>
      <c r="H109" s="29">
        <v>13965637.531359313</v>
      </c>
      <c r="I109" s="29">
        <v>13923122.662706904</v>
      </c>
      <c r="J109" s="30">
        <v>42514.868652408943</v>
      </c>
      <c r="K109" s="127">
        <f t="shared" ref="K109:K118" si="3">IF(I109=0,"-    ",J109/I109)</f>
        <v>3.0535440707051341E-3</v>
      </c>
    </row>
    <row r="110" spans="1:11" x14ac:dyDescent="0.2">
      <c r="A110" s="19" t="s">
        <v>208</v>
      </c>
      <c r="B110" s="75"/>
      <c r="C110" s="64"/>
      <c r="D110" s="72"/>
      <c r="E110" s="34" t="s">
        <v>12</v>
      </c>
      <c r="F110" s="72" t="s">
        <v>209</v>
      </c>
      <c r="G110" s="73"/>
      <c r="H110" s="38">
        <v>13151842.166187491</v>
      </c>
      <c r="I110" s="38">
        <v>13020066.662706904</v>
      </c>
      <c r="J110" s="45">
        <v>131775.50348058715</v>
      </c>
      <c r="K110" s="130">
        <f t="shared" si="3"/>
        <v>1.0120954592193364E-2</v>
      </c>
    </row>
    <row r="111" spans="1:11" x14ac:dyDescent="0.2">
      <c r="A111" s="19" t="s">
        <v>210</v>
      </c>
      <c r="B111" s="75"/>
      <c r="C111" s="64"/>
      <c r="D111" s="72"/>
      <c r="E111" s="34" t="s">
        <v>14</v>
      </c>
      <c r="F111" s="72" t="s">
        <v>211</v>
      </c>
      <c r="G111" s="73"/>
      <c r="H111" s="38">
        <v>533734.44860714278</v>
      </c>
      <c r="I111" s="38">
        <v>632641</v>
      </c>
      <c r="J111" s="45">
        <v>-98906.551392857218</v>
      </c>
      <c r="K111" s="130">
        <f t="shared" si="3"/>
        <v>-0.15633914240913444</v>
      </c>
    </row>
    <row r="112" spans="1:11" x14ac:dyDescent="0.2">
      <c r="A112" s="19" t="s">
        <v>212</v>
      </c>
      <c r="B112" s="75"/>
      <c r="C112" s="64"/>
      <c r="D112" s="72"/>
      <c r="E112" s="34" t="s">
        <v>33</v>
      </c>
      <c r="F112" s="72" t="s">
        <v>213</v>
      </c>
      <c r="G112" s="73"/>
      <c r="H112" s="38">
        <v>280060.91656467959</v>
      </c>
      <c r="I112" s="38">
        <v>270415</v>
      </c>
      <c r="J112" s="45">
        <v>9645.9165646795882</v>
      </c>
      <c r="K112" s="130">
        <f t="shared" si="3"/>
        <v>3.5670789581493584E-2</v>
      </c>
    </row>
    <row r="113" spans="1:11" x14ac:dyDescent="0.2">
      <c r="A113" s="19" t="s">
        <v>214</v>
      </c>
      <c r="B113" s="75"/>
      <c r="C113" s="64"/>
      <c r="D113" s="72"/>
      <c r="E113" s="34" t="s">
        <v>44</v>
      </c>
      <c r="F113" s="72" t="s">
        <v>215</v>
      </c>
      <c r="G113" s="73"/>
      <c r="H113" s="38">
        <v>0</v>
      </c>
      <c r="I113" s="38">
        <v>0</v>
      </c>
      <c r="J113" s="45">
        <v>0</v>
      </c>
      <c r="K113" s="130" t="str">
        <f t="shared" si="3"/>
        <v xml:space="preserve">-    </v>
      </c>
    </row>
    <row r="114" spans="1:11" x14ac:dyDescent="0.2">
      <c r="A114" s="19" t="s">
        <v>216</v>
      </c>
      <c r="B114" s="43"/>
      <c r="C114" s="26" t="s">
        <v>19</v>
      </c>
      <c r="D114" s="70" t="s">
        <v>217</v>
      </c>
      <c r="E114" s="58"/>
      <c r="F114" s="70"/>
      <c r="G114" s="71"/>
      <c r="H114" s="29">
        <v>256382.44</v>
      </c>
      <c r="I114" s="29">
        <v>256383</v>
      </c>
      <c r="J114" s="30">
        <v>-0.55999999999767169</v>
      </c>
      <c r="K114" s="127">
        <f t="shared" si="3"/>
        <v>-2.184232183872065E-6</v>
      </c>
    </row>
    <row r="115" spans="1:11" x14ac:dyDescent="0.2">
      <c r="A115" s="19" t="s">
        <v>218</v>
      </c>
      <c r="B115" s="43"/>
      <c r="C115" s="26" t="s">
        <v>22</v>
      </c>
      <c r="D115" s="70" t="s">
        <v>219</v>
      </c>
      <c r="E115" s="58"/>
      <c r="F115" s="70"/>
      <c r="G115" s="71"/>
      <c r="H115" s="29">
        <v>0</v>
      </c>
      <c r="I115" s="29">
        <v>0</v>
      </c>
      <c r="J115" s="30">
        <v>0</v>
      </c>
      <c r="K115" s="127" t="str">
        <f t="shared" si="3"/>
        <v xml:space="preserve">-    </v>
      </c>
    </row>
    <row r="116" spans="1:11" x14ac:dyDescent="0.2">
      <c r="A116" s="19"/>
      <c r="B116" s="77"/>
      <c r="C116" s="104" t="s">
        <v>220</v>
      </c>
      <c r="D116" s="104"/>
      <c r="E116" s="104"/>
      <c r="F116" s="104"/>
      <c r="G116" s="105"/>
      <c r="H116" s="53">
        <v>14222019.971359313</v>
      </c>
      <c r="I116" s="53">
        <v>14179505.662706904</v>
      </c>
      <c r="J116" s="54">
        <v>42514.308652408421</v>
      </c>
      <c r="K116" s="133">
        <f t="shared" si="3"/>
        <v>2.9982927235766787E-3</v>
      </c>
    </row>
    <row r="117" spans="1:11" x14ac:dyDescent="0.2">
      <c r="A117" s="19"/>
      <c r="B117" s="75"/>
      <c r="C117" s="34"/>
      <c r="D117" s="72"/>
      <c r="E117" s="65"/>
      <c r="F117" s="72"/>
      <c r="G117" s="73"/>
      <c r="H117" s="38"/>
      <c r="I117" s="38"/>
      <c r="J117" s="45"/>
      <c r="K117" s="130"/>
    </row>
    <row r="118" spans="1:11" x14ac:dyDescent="0.2">
      <c r="A118" s="19"/>
      <c r="B118" s="25" t="s">
        <v>221</v>
      </c>
      <c r="C118" s="57"/>
      <c r="D118" s="58"/>
      <c r="E118" s="57"/>
      <c r="F118" s="70"/>
      <c r="G118" s="71"/>
      <c r="H118" s="91">
        <v>0</v>
      </c>
      <c r="I118" s="91">
        <v>0</v>
      </c>
      <c r="J118" s="144">
        <v>0</v>
      </c>
      <c r="K118" s="145" t="str">
        <f t="shared" si="3"/>
        <v xml:space="preserve">-    </v>
      </c>
    </row>
    <row r="119" spans="1:11" ht="13.5" thickBot="1" x14ac:dyDescent="0.25">
      <c r="A119" s="19"/>
      <c r="B119" s="93"/>
      <c r="C119" s="94"/>
      <c r="D119" s="95"/>
      <c r="E119" s="95"/>
      <c r="F119" s="96"/>
      <c r="G119" s="97"/>
      <c r="H119" s="98"/>
      <c r="I119" s="98"/>
      <c r="J119" s="99"/>
      <c r="K119" s="146"/>
    </row>
    <row r="120" spans="1:11" x14ac:dyDescent="0.2">
      <c r="A120" s="101"/>
      <c r="B120" s="102"/>
    </row>
    <row r="121" spans="1:11" x14ac:dyDescent="0.2">
      <c r="A121" s="101"/>
      <c r="B121" s="102"/>
    </row>
  </sheetData>
  <mergeCells count="12">
    <mergeCell ref="B85:G85"/>
    <mergeCell ref="C90:G90"/>
    <mergeCell ref="C95:G95"/>
    <mergeCell ref="C104:G104"/>
    <mergeCell ref="B106:G106"/>
    <mergeCell ref="C116:G116"/>
    <mergeCell ref="B4:G5"/>
    <mergeCell ref="H4:H5"/>
    <mergeCell ref="I4:I5"/>
    <mergeCell ref="J4:K4"/>
    <mergeCell ref="C33:G33"/>
    <mergeCell ref="C83:G83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8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121"/>
  <sheetViews>
    <sheetView tabSelected="1" zoomScaleNormal="100" workbookViewId="0">
      <pane xSplit="7" ySplit="5" topLeftCell="H73" activePane="bottomRight" state="frozen"/>
      <selection activeCell="R831" sqref="R831"/>
      <selection pane="topRight" activeCell="R831" sqref="R831"/>
      <selection pane="bottomLeft" activeCell="R831" sqref="R831"/>
      <selection pane="bottomRight" activeCell="R78" sqref="R78"/>
    </sheetView>
  </sheetViews>
  <sheetFormatPr defaultColWidth="9.140625" defaultRowHeight="12.75" outlineLevelCol="1" x14ac:dyDescent="0.2"/>
  <cols>
    <col min="1" max="1" width="11.7109375" style="11" bestFit="1" customWidth="1" outlineLevel="1"/>
    <col min="2" max="2" width="4" style="101" customWidth="1"/>
    <col min="3" max="3" width="4.5703125" style="101" customWidth="1"/>
    <col min="4" max="4" width="2.5703125" style="101" customWidth="1"/>
    <col min="5" max="6" width="4" style="101" customWidth="1"/>
    <col min="7" max="7" width="80.42578125" style="11" customWidth="1"/>
    <col min="8" max="9" width="20.42578125" style="103" customWidth="1"/>
    <col min="10" max="10" width="19.85546875" style="103" customWidth="1"/>
    <col min="11" max="11" width="12.7109375" style="103" customWidth="1"/>
    <col min="12" max="12" width="8.28515625" style="14" customWidth="1"/>
    <col min="13" max="13" width="12.7109375" style="103" customWidth="1"/>
    <col min="14" max="14" width="8.28515625" style="14" customWidth="1"/>
    <col min="15" max="16" width="14" style="6" bestFit="1" customWidth="1"/>
    <col min="17" max="16384" width="9.140625" style="6"/>
  </cols>
  <sheetData>
    <row r="1" spans="1:16" x14ac:dyDescent="0.2">
      <c r="A1" s="1"/>
      <c r="B1" s="2" t="str">
        <f>'[1]BILANCIO PLURIENNALE 2025-2027'!M1</f>
        <v>AST MACERATA - BILANCIO PLURIENNALE 2025-2027</v>
      </c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5"/>
    </row>
    <row r="2" spans="1:16" ht="13.5" thickBot="1" x14ac:dyDescent="0.25">
      <c r="A2" s="1"/>
      <c r="B2" s="7" t="s">
        <v>0</v>
      </c>
      <c r="C2" s="8"/>
      <c r="D2" s="8"/>
      <c r="E2" s="8"/>
      <c r="F2" s="8"/>
      <c r="G2" s="8"/>
      <c r="H2" s="8"/>
      <c r="I2" s="8"/>
      <c r="J2" s="8"/>
      <c r="K2" s="8"/>
      <c r="L2" s="9"/>
      <c r="M2" s="8"/>
      <c r="N2" s="10"/>
    </row>
    <row r="3" spans="1:16" ht="13.5" thickBot="1" x14ac:dyDescent="0.25">
      <c r="B3" s="12"/>
      <c r="C3" s="12"/>
      <c r="D3" s="12"/>
      <c r="E3" s="12"/>
      <c r="F3" s="12"/>
      <c r="G3" s="12"/>
      <c r="H3" s="13"/>
      <c r="I3" s="13"/>
      <c r="J3" s="13"/>
      <c r="K3" s="13"/>
      <c r="M3" s="13"/>
    </row>
    <row r="4" spans="1:16" ht="30.75" customHeight="1" x14ac:dyDescent="0.2">
      <c r="A4" s="15"/>
      <c r="B4" s="109" t="s">
        <v>1</v>
      </c>
      <c r="C4" s="110"/>
      <c r="D4" s="110"/>
      <c r="E4" s="110"/>
      <c r="F4" s="111"/>
      <c r="G4" s="111"/>
      <c r="H4" s="115" t="str">
        <f>'[1]BILANCIO PLURIENNALE 2025-2027'!N3</f>
        <v>BILANCIO DI PREVISIONE 2025</v>
      </c>
      <c r="I4" s="115" t="str">
        <f>'[1]BILANCIO PLURIENNALE 2025-2027'!O3</f>
        <v>BILANCIO DI PREVISIONE 2026</v>
      </c>
      <c r="J4" s="115" t="str">
        <f>'[1]BILANCIO PLURIENNALE 2025-2027'!P3</f>
        <v>BILANCIO DI PREVISIONE 2027</v>
      </c>
      <c r="K4" s="117" t="s">
        <v>2</v>
      </c>
      <c r="L4" s="118"/>
      <c r="M4" s="117" t="s">
        <v>3</v>
      </c>
      <c r="N4" s="118"/>
    </row>
    <row r="5" spans="1:16" x14ac:dyDescent="0.2">
      <c r="A5" s="16" t="s">
        <v>4</v>
      </c>
      <c r="B5" s="112"/>
      <c r="C5" s="113"/>
      <c r="D5" s="113"/>
      <c r="E5" s="113"/>
      <c r="F5" s="114"/>
      <c r="G5" s="114"/>
      <c r="H5" s="116"/>
      <c r="I5" s="116"/>
      <c r="J5" s="116"/>
      <c r="K5" s="17" t="s">
        <v>5</v>
      </c>
      <c r="L5" s="18" t="s">
        <v>6</v>
      </c>
      <c r="M5" s="17" t="s">
        <v>5</v>
      </c>
      <c r="N5" s="18" t="s">
        <v>6</v>
      </c>
    </row>
    <row r="6" spans="1:16" x14ac:dyDescent="0.2">
      <c r="A6" s="19"/>
      <c r="B6" s="20" t="s">
        <v>7</v>
      </c>
      <c r="C6" s="21" t="s">
        <v>8</v>
      </c>
      <c r="D6" s="21"/>
      <c r="E6" s="21"/>
      <c r="F6" s="21"/>
      <c r="G6" s="22"/>
      <c r="H6" s="23"/>
      <c r="I6" s="23"/>
      <c r="J6" s="23"/>
      <c r="K6" s="23"/>
      <c r="L6" s="24"/>
      <c r="M6" s="23"/>
      <c r="N6" s="24"/>
    </row>
    <row r="7" spans="1:16" x14ac:dyDescent="0.2">
      <c r="A7" s="19"/>
      <c r="B7" s="25"/>
      <c r="C7" s="26" t="s">
        <v>9</v>
      </c>
      <c r="D7" s="27" t="s">
        <v>10</v>
      </c>
      <c r="E7" s="27"/>
      <c r="F7" s="27"/>
      <c r="G7" s="28"/>
      <c r="H7" s="29">
        <v>616149579.13999999</v>
      </c>
      <c r="I7" s="29">
        <v>616149579.13999999</v>
      </c>
      <c r="J7" s="29">
        <v>616149579.13999999</v>
      </c>
      <c r="K7" s="30">
        <f>-(H7-I7)</f>
        <v>0</v>
      </c>
      <c r="L7" s="31">
        <f t="shared" ref="L7:N70" si="0">IF(I7=0,"-    ",K7/I7)</f>
        <v>0</v>
      </c>
      <c r="M7" s="30">
        <f>I7-J7</f>
        <v>0</v>
      </c>
      <c r="N7" s="31" t="str">
        <f t="shared" si="0"/>
        <v xml:space="preserve">-    </v>
      </c>
      <c r="O7" s="32"/>
      <c r="P7" s="32"/>
    </row>
    <row r="8" spans="1:16" x14ac:dyDescent="0.2">
      <c r="A8" s="19" t="s">
        <v>11</v>
      </c>
      <c r="B8" s="33"/>
      <c r="C8" s="34"/>
      <c r="D8" s="35"/>
      <c r="E8" s="26" t="s">
        <v>12</v>
      </c>
      <c r="F8" s="27" t="s">
        <v>13</v>
      </c>
      <c r="G8" s="28"/>
      <c r="H8" s="29">
        <v>608309828.16999996</v>
      </c>
      <c r="I8" s="29">
        <v>608309828.16999996</v>
      </c>
      <c r="J8" s="29">
        <v>608309828.16999996</v>
      </c>
      <c r="K8" s="30">
        <f t="shared" ref="K8:K71" si="1">-(H8-I8)</f>
        <v>0</v>
      </c>
      <c r="L8" s="31">
        <f t="shared" si="0"/>
        <v>0</v>
      </c>
      <c r="M8" s="30">
        <f t="shared" ref="M8:M71" si="2">I8-J8</f>
        <v>0</v>
      </c>
      <c r="N8" s="31" t="str">
        <f t="shared" si="0"/>
        <v xml:space="preserve">-    </v>
      </c>
      <c r="O8" s="32"/>
      <c r="P8" s="32"/>
    </row>
    <row r="9" spans="1:16" x14ac:dyDescent="0.2">
      <c r="A9" s="19"/>
      <c r="B9" s="33"/>
      <c r="C9" s="34"/>
      <c r="D9" s="35"/>
      <c r="E9" s="26" t="s">
        <v>14</v>
      </c>
      <c r="F9" s="27" t="s">
        <v>15</v>
      </c>
      <c r="G9" s="28"/>
      <c r="H9" s="29">
        <v>7832250.9699999997</v>
      </c>
      <c r="I9" s="29">
        <v>7832250.9699999997</v>
      </c>
      <c r="J9" s="29">
        <v>7832250.9699999997</v>
      </c>
      <c r="K9" s="30">
        <f t="shared" si="1"/>
        <v>0</v>
      </c>
      <c r="L9" s="31">
        <f t="shared" si="0"/>
        <v>0</v>
      </c>
      <c r="M9" s="30">
        <f t="shared" si="2"/>
        <v>0</v>
      </c>
      <c r="N9" s="31" t="str">
        <f t="shared" si="0"/>
        <v xml:space="preserve">-    </v>
      </c>
      <c r="O9" s="32"/>
      <c r="P9" s="32"/>
    </row>
    <row r="10" spans="1:16" x14ac:dyDescent="0.2">
      <c r="A10" s="19" t="s">
        <v>16</v>
      </c>
      <c r="B10" s="33"/>
      <c r="C10" s="34"/>
      <c r="D10" s="35"/>
      <c r="E10" s="35"/>
      <c r="F10" s="36" t="s">
        <v>9</v>
      </c>
      <c r="G10" s="37" t="s">
        <v>17</v>
      </c>
      <c r="H10" s="38">
        <v>0</v>
      </c>
      <c r="I10" s="38">
        <v>0</v>
      </c>
      <c r="J10" s="38">
        <v>0</v>
      </c>
      <c r="K10" s="39">
        <f t="shared" si="1"/>
        <v>0</v>
      </c>
      <c r="L10" s="40" t="str">
        <f t="shared" si="0"/>
        <v xml:space="preserve">-    </v>
      </c>
      <c r="M10" s="39">
        <f t="shared" si="2"/>
        <v>0</v>
      </c>
      <c r="N10" s="40" t="str">
        <f t="shared" si="0"/>
        <v xml:space="preserve">-    </v>
      </c>
      <c r="O10" s="32"/>
      <c r="P10" s="32"/>
    </row>
    <row r="11" spans="1:16" ht="25.5" x14ac:dyDescent="0.2">
      <c r="A11" s="19" t="s">
        <v>18</v>
      </c>
      <c r="B11" s="33"/>
      <c r="C11" s="34"/>
      <c r="D11" s="35"/>
      <c r="E11" s="35"/>
      <c r="F11" s="36" t="s">
        <v>19</v>
      </c>
      <c r="G11" s="41" t="s">
        <v>20</v>
      </c>
      <c r="H11" s="38">
        <v>0</v>
      </c>
      <c r="I11" s="38">
        <v>0</v>
      </c>
      <c r="J11" s="38">
        <v>0</v>
      </c>
      <c r="K11" s="39">
        <f t="shared" si="1"/>
        <v>0</v>
      </c>
      <c r="L11" s="40" t="str">
        <f t="shared" si="0"/>
        <v xml:space="preserve">-    </v>
      </c>
      <c r="M11" s="39">
        <f t="shared" si="2"/>
        <v>0</v>
      </c>
      <c r="N11" s="40" t="str">
        <f t="shared" si="0"/>
        <v xml:space="preserve">-    </v>
      </c>
      <c r="O11" s="32"/>
      <c r="P11" s="32"/>
    </row>
    <row r="12" spans="1:16" ht="25.5" x14ac:dyDescent="0.2">
      <c r="A12" s="19" t="s">
        <v>21</v>
      </c>
      <c r="B12" s="33"/>
      <c r="C12" s="34"/>
      <c r="D12" s="35"/>
      <c r="E12" s="35"/>
      <c r="F12" s="36" t="s">
        <v>22</v>
      </c>
      <c r="G12" s="41" t="s">
        <v>23</v>
      </c>
      <c r="H12" s="38">
        <v>0</v>
      </c>
      <c r="I12" s="38">
        <v>0</v>
      </c>
      <c r="J12" s="38">
        <v>0</v>
      </c>
      <c r="K12" s="39">
        <f t="shared" si="1"/>
        <v>0</v>
      </c>
      <c r="L12" s="40" t="str">
        <f t="shared" si="0"/>
        <v xml:space="preserve">-    </v>
      </c>
      <c r="M12" s="39">
        <f t="shared" si="2"/>
        <v>0</v>
      </c>
      <c r="N12" s="40" t="str">
        <f t="shared" si="0"/>
        <v xml:space="preserve">-    </v>
      </c>
      <c r="O12" s="32"/>
      <c r="P12" s="32"/>
    </row>
    <row r="13" spans="1:16" x14ac:dyDescent="0.2">
      <c r="A13" s="19" t="s">
        <v>24</v>
      </c>
      <c r="B13" s="33"/>
      <c r="C13" s="34"/>
      <c r="D13" s="35"/>
      <c r="E13" s="35"/>
      <c r="F13" s="36" t="s">
        <v>25</v>
      </c>
      <c r="G13" s="37" t="s">
        <v>26</v>
      </c>
      <c r="H13" s="38">
        <v>602930.14</v>
      </c>
      <c r="I13" s="38">
        <v>602930.14</v>
      </c>
      <c r="J13" s="38">
        <v>602930.14</v>
      </c>
      <c r="K13" s="39">
        <f t="shared" si="1"/>
        <v>0</v>
      </c>
      <c r="L13" s="40">
        <f t="shared" si="0"/>
        <v>0</v>
      </c>
      <c r="M13" s="39">
        <f t="shared" si="2"/>
        <v>0</v>
      </c>
      <c r="N13" s="40" t="str">
        <f t="shared" si="0"/>
        <v xml:space="preserve">-    </v>
      </c>
      <c r="O13" s="32"/>
      <c r="P13" s="32"/>
    </row>
    <row r="14" spans="1:16" x14ac:dyDescent="0.2">
      <c r="A14" s="19" t="s">
        <v>27</v>
      </c>
      <c r="B14" s="33"/>
      <c r="C14" s="34"/>
      <c r="D14" s="35"/>
      <c r="E14" s="35"/>
      <c r="F14" s="36" t="s">
        <v>28</v>
      </c>
      <c r="G14" s="37" t="s">
        <v>29</v>
      </c>
      <c r="H14" s="38">
        <v>262510.96999999997</v>
      </c>
      <c r="I14" s="38">
        <v>262510.96999999997</v>
      </c>
      <c r="J14" s="38">
        <v>262510.96999999997</v>
      </c>
      <c r="K14" s="39">
        <f t="shared" si="1"/>
        <v>0</v>
      </c>
      <c r="L14" s="40">
        <f t="shared" si="0"/>
        <v>0</v>
      </c>
      <c r="M14" s="39">
        <f t="shared" si="2"/>
        <v>0</v>
      </c>
      <c r="N14" s="40" t="str">
        <f t="shared" si="0"/>
        <v xml:space="preserve">-    </v>
      </c>
      <c r="O14" s="32"/>
      <c r="P14" s="32"/>
    </row>
    <row r="15" spans="1:16" x14ac:dyDescent="0.2">
      <c r="A15" s="19" t="s">
        <v>30</v>
      </c>
      <c r="B15" s="33"/>
      <c r="C15" s="34"/>
      <c r="D15" s="35"/>
      <c r="E15" s="35"/>
      <c r="F15" s="36" t="s">
        <v>31</v>
      </c>
      <c r="G15" s="37" t="s">
        <v>32</v>
      </c>
      <c r="H15" s="38">
        <v>6966809.8599999994</v>
      </c>
      <c r="I15" s="38">
        <v>6966809.8599999994</v>
      </c>
      <c r="J15" s="38">
        <v>6966809.8599999994</v>
      </c>
      <c r="K15" s="39">
        <f t="shared" si="1"/>
        <v>0</v>
      </c>
      <c r="L15" s="40">
        <f t="shared" si="0"/>
        <v>0</v>
      </c>
      <c r="M15" s="39">
        <f t="shared" si="2"/>
        <v>0</v>
      </c>
      <c r="N15" s="40" t="str">
        <f t="shared" si="0"/>
        <v xml:space="preserve">-    </v>
      </c>
      <c r="O15" s="32"/>
      <c r="P15" s="32"/>
    </row>
    <row r="16" spans="1:16" x14ac:dyDescent="0.2">
      <c r="A16" s="19"/>
      <c r="B16" s="33"/>
      <c r="C16" s="34"/>
      <c r="D16" s="35"/>
      <c r="E16" s="26" t="s">
        <v>33</v>
      </c>
      <c r="F16" s="27" t="s">
        <v>34</v>
      </c>
      <c r="G16" s="42"/>
      <c r="H16" s="29">
        <v>0</v>
      </c>
      <c r="I16" s="29">
        <v>0</v>
      </c>
      <c r="J16" s="29">
        <v>0</v>
      </c>
      <c r="K16" s="30">
        <f t="shared" si="1"/>
        <v>0</v>
      </c>
      <c r="L16" s="31" t="str">
        <f t="shared" si="0"/>
        <v xml:space="preserve">-    </v>
      </c>
      <c r="M16" s="30">
        <f t="shared" si="2"/>
        <v>0</v>
      </c>
      <c r="N16" s="31" t="str">
        <f t="shared" si="0"/>
        <v xml:space="preserve">-    </v>
      </c>
      <c r="O16" s="32"/>
      <c r="P16" s="32"/>
    </row>
    <row r="17" spans="1:16" x14ac:dyDescent="0.2">
      <c r="A17" s="19" t="s">
        <v>35</v>
      </c>
      <c r="B17" s="33"/>
      <c r="C17" s="34"/>
      <c r="D17" s="35"/>
      <c r="E17" s="35"/>
      <c r="F17" s="36" t="s">
        <v>9</v>
      </c>
      <c r="G17" s="37" t="s">
        <v>36</v>
      </c>
      <c r="H17" s="38">
        <v>0</v>
      </c>
      <c r="I17" s="38">
        <v>0</v>
      </c>
      <c r="J17" s="38">
        <v>0</v>
      </c>
      <c r="K17" s="39">
        <f t="shared" si="1"/>
        <v>0</v>
      </c>
      <c r="L17" s="40" t="str">
        <f t="shared" si="0"/>
        <v xml:space="preserve">-    </v>
      </c>
      <c r="M17" s="39">
        <f t="shared" si="2"/>
        <v>0</v>
      </c>
      <c r="N17" s="40" t="str">
        <f t="shared" si="0"/>
        <v xml:space="preserve">-    </v>
      </c>
      <c r="O17" s="32"/>
      <c r="P17" s="32"/>
    </row>
    <row r="18" spans="1:16" x14ac:dyDescent="0.2">
      <c r="A18" s="19" t="s">
        <v>37</v>
      </c>
      <c r="B18" s="33"/>
      <c r="C18" s="34"/>
      <c r="D18" s="35"/>
      <c r="E18" s="35"/>
      <c r="F18" s="36" t="s">
        <v>19</v>
      </c>
      <c r="G18" s="37" t="s">
        <v>38</v>
      </c>
      <c r="H18" s="38">
        <v>0</v>
      </c>
      <c r="I18" s="38">
        <v>0</v>
      </c>
      <c r="J18" s="38">
        <v>0</v>
      </c>
      <c r="K18" s="39">
        <f t="shared" si="1"/>
        <v>0</v>
      </c>
      <c r="L18" s="40" t="str">
        <f t="shared" si="0"/>
        <v xml:space="preserve">-    </v>
      </c>
      <c r="M18" s="39">
        <f t="shared" si="2"/>
        <v>0</v>
      </c>
      <c r="N18" s="40" t="str">
        <f t="shared" si="0"/>
        <v xml:space="preserve">-    </v>
      </c>
      <c r="O18" s="32"/>
      <c r="P18" s="32"/>
    </row>
    <row r="19" spans="1:16" x14ac:dyDescent="0.2">
      <c r="A19" s="19" t="s">
        <v>39</v>
      </c>
      <c r="B19" s="33"/>
      <c r="C19" s="34"/>
      <c r="D19" s="35"/>
      <c r="E19" s="35"/>
      <c r="F19" s="36" t="s">
        <v>22</v>
      </c>
      <c r="G19" s="37" t="s">
        <v>40</v>
      </c>
      <c r="H19" s="38">
        <v>0</v>
      </c>
      <c r="I19" s="38">
        <v>0</v>
      </c>
      <c r="J19" s="38">
        <v>0</v>
      </c>
      <c r="K19" s="39">
        <f t="shared" si="1"/>
        <v>0</v>
      </c>
      <c r="L19" s="40" t="str">
        <f t="shared" si="0"/>
        <v xml:space="preserve">-    </v>
      </c>
      <c r="M19" s="39">
        <f t="shared" si="2"/>
        <v>0</v>
      </c>
      <c r="N19" s="40" t="str">
        <f t="shared" si="0"/>
        <v xml:space="preserve">-    </v>
      </c>
      <c r="O19" s="32"/>
      <c r="P19" s="32"/>
    </row>
    <row r="20" spans="1:16" x14ac:dyDescent="0.2">
      <c r="A20" s="19" t="s">
        <v>41</v>
      </c>
      <c r="B20" s="33"/>
      <c r="C20" s="34"/>
      <c r="D20" s="35"/>
      <c r="E20" s="35"/>
      <c r="F20" s="36" t="s">
        <v>25</v>
      </c>
      <c r="G20" s="37" t="s">
        <v>42</v>
      </c>
      <c r="H20" s="38">
        <v>0</v>
      </c>
      <c r="I20" s="38">
        <v>0</v>
      </c>
      <c r="J20" s="38">
        <v>0</v>
      </c>
      <c r="K20" s="39">
        <f t="shared" si="1"/>
        <v>0</v>
      </c>
      <c r="L20" s="40" t="str">
        <f t="shared" si="0"/>
        <v xml:space="preserve">-    </v>
      </c>
      <c r="M20" s="39">
        <f t="shared" si="2"/>
        <v>0</v>
      </c>
      <c r="N20" s="40" t="str">
        <f t="shared" si="0"/>
        <v xml:space="preserve">-    </v>
      </c>
      <c r="O20" s="32"/>
      <c r="P20" s="32"/>
    </row>
    <row r="21" spans="1:16" x14ac:dyDescent="0.2">
      <c r="A21" s="19" t="s">
        <v>43</v>
      </c>
      <c r="B21" s="33"/>
      <c r="C21" s="34"/>
      <c r="D21" s="35"/>
      <c r="E21" s="26" t="s">
        <v>44</v>
      </c>
      <c r="F21" s="27" t="s">
        <v>45</v>
      </c>
      <c r="G21" s="28"/>
      <c r="H21" s="29">
        <v>7500</v>
      </c>
      <c r="I21" s="29">
        <v>7500</v>
      </c>
      <c r="J21" s="29">
        <v>7500</v>
      </c>
      <c r="K21" s="30">
        <f t="shared" si="1"/>
        <v>0</v>
      </c>
      <c r="L21" s="31">
        <f t="shared" si="0"/>
        <v>0</v>
      </c>
      <c r="M21" s="30">
        <f t="shared" si="2"/>
        <v>0</v>
      </c>
      <c r="N21" s="31" t="str">
        <f t="shared" si="0"/>
        <v xml:space="preserve">-    </v>
      </c>
      <c r="O21" s="32"/>
      <c r="P21" s="32"/>
    </row>
    <row r="22" spans="1:16" x14ac:dyDescent="0.2">
      <c r="A22" s="19" t="s">
        <v>46</v>
      </c>
      <c r="B22" s="43"/>
      <c r="C22" s="26" t="s">
        <v>19</v>
      </c>
      <c r="D22" s="27" t="s">
        <v>47</v>
      </c>
      <c r="E22" s="27"/>
      <c r="F22" s="27"/>
      <c r="G22" s="28"/>
      <c r="H22" s="29">
        <v>-5715464</v>
      </c>
      <c r="I22" s="29">
        <v>-5715464</v>
      </c>
      <c r="J22" s="29">
        <v>-5715464</v>
      </c>
      <c r="K22" s="30">
        <f t="shared" si="1"/>
        <v>0</v>
      </c>
      <c r="L22" s="31">
        <f t="shared" si="0"/>
        <v>0</v>
      </c>
      <c r="M22" s="30">
        <f t="shared" si="2"/>
        <v>0</v>
      </c>
      <c r="N22" s="31" t="str">
        <f t="shared" si="0"/>
        <v xml:space="preserve">-    </v>
      </c>
      <c r="O22" s="32"/>
      <c r="P22" s="32"/>
    </row>
    <row r="23" spans="1:16" x14ac:dyDescent="0.2">
      <c r="A23" s="19" t="s">
        <v>48</v>
      </c>
      <c r="B23" s="43"/>
      <c r="C23" s="26" t="s">
        <v>22</v>
      </c>
      <c r="D23" s="27" t="s">
        <v>49</v>
      </c>
      <c r="E23" s="27"/>
      <c r="F23" s="27"/>
      <c r="G23" s="28"/>
      <c r="H23" s="29">
        <v>0</v>
      </c>
      <c r="I23" s="29">
        <v>0</v>
      </c>
      <c r="J23" s="29">
        <v>0</v>
      </c>
      <c r="K23" s="30">
        <f t="shared" si="1"/>
        <v>0</v>
      </c>
      <c r="L23" s="31" t="str">
        <f t="shared" si="0"/>
        <v xml:space="preserve">-    </v>
      </c>
      <c r="M23" s="30">
        <f t="shared" si="2"/>
        <v>0</v>
      </c>
      <c r="N23" s="31" t="str">
        <f t="shared" si="0"/>
        <v xml:space="preserve">-    </v>
      </c>
      <c r="O23" s="32"/>
      <c r="P23" s="32"/>
    </row>
    <row r="24" spans="1:16" x14ac:dyDescent="0.2">
      <c r="A24" s="19"/>
      <c r="B24" s="25"/>
      <c r="C24" s="26" t="s">
        <v>25</v>
      </c>
      <c r="D24" s="27" t="s">
        <v>50</v>
      </c>
      <c r="E24" s="27"/>
      <c r="F24" s="27"/>
      <c r="G24" s="28"/>
      <c r="H24" s="29">
        <v>70581905.199999988</v>
      </c>
      <c r="I24" s="29">
        <v>70581905.199999988</v>
      </c>
      <c r="J24" s="29">
        <v>70581905.199999988</v>
      </c>
      <c r="K24" s="30">
        <f t="shared" si="1"/>
        <v>0</v>
      </c>
      <c r="L24" s="31">
        <f t="shared" si="0"/>
        <v>0</v>
      </c>
      <c r="M24" s="30">
        <f t="shared" si="2"/>
        <v>0</v>
      </c>
      <c r="N24" s="31" t="str">
        <f t="shared" si="0"/>
        <v xml:space="preserve">-    </v>
      </c>
      <c r="O24" s="32"/>
      <c r="P24" s="32"/>
    </row>
    <row r="25" spans="1:16" x14ac:dyDescent="0.2">
      <c r="A25" s="19" t="s">
        <v>51</v>
      </c>
      <c r="B25" s="33"/>
      <c r="C25" s="34"/>
      <c r="D25" s="35"/>
      <c r="E25" s="34" t="s">
        <v>12</v>
      </c>
      <c r="F25" s="35" t="s">
        <v>52</v>
      </c>
      <c r="G25" s="44"/>
      <c r="H25" s="38">
        <v>64911818.339999989</v>
      </c>
      <c r="I25" s="38">
        <v>64911818.339999989</v>
      </c>
      <c r="J25" s="38">
        <v>64911818.339999989</v>
      </c>
      <c r="K25" s="45">
        <f t="shared" si="1"/>
        <v>0</v>
      </c>
      <c r="L25" s="46">
        <f t="shared" si="0"/>
        <v>0</v>
      </c>
      <c r="M25" s="45">
        <f t="shared" si="2"/>
        <v>0</v>
      </c>
      <c r="N25" s="46" t="str">
        <f t="shared" si="0"/>
        <v xml:space="preserve">-    </v>
      </c>
      <c r="O25" s="32"/>
      <c r="P25" s="32"/>
    </row>
    <row r="26" spans="1:16" x14ac:dyDescent="0.2">
      <c r="A26" s="19" t="s">
        <v>53</v>
      </c>
      <c r="B26" s="33"/>
      <c r="C26" s="34"/>
      <c r="D26" s="35"/>
      <c r="E26" s="34" t="s">
        <v>14</v>
      </c>
      <c r="F26" s="35" t="s">
        <v>54</v>
      </c>
      <c r="G26" s="44"/>
      <c r="H26" s="38">
        <v>4238683.66</v>
      </c>
      <c r="I26" s="38">
        <v>4238683.66</v>
      </c>
      <c r="J26" s="38">
        <v>4238683.66</v>
      </c>
      <c r="K26" s="45">
        <f t="shared" si="1"/>
        <v>0</v>
      </c>
      <c r="L26" s="46">
        <f t="shared" si="0"/>
        <v>0</v>
      </c>
      <c r="M26" s="45">
        <f t="shared" si="2"/>
        <v>0</v>
      </c>
      <c r="N26" s="46" t="str">
        <f t="shared" si="0"/>
        <v xml:space="preserve">-    </v>
      </c>
      <c r="O26" s="32"/>
      <c r="P26" s="32"/>
    </row>
    <row r="27" spans="1:16" x14ac:dyDescent="0.2">
      <c r="A27" s="19" t="s">
        <v>55</v>
      </c>
      <c r="B27" s="33"/>
      <c r="C27" s="34"/>
      <c r="D27" s="35"/>
      <c r="E27" s="34" t="s">
        <v>33</v>
      </c>
      <c r="F27" s="35" t="s">
        <v>56</v>
      </c>
      <c r="G27" s="47"/>
      <c r="H27" s="38">
        <v>1431403.2000000009</v>
      </c>
      <c r="I27" s="38">
        <v>1431403.2000000009</v>
      </c>
      <c r="J27" s="38">
        <v>1431403.2000000009</v>
      </c>
      <c r="K27" s="45">
        <f t="shared" si="1"/>
        <v>0</v>
      </c>
      <c r="L27" s="46">
        <f t="shared" si="0"/>
        <v>0</v>
      </c>
      <c r="M27" s="45">
        <f t="shared" si="2"/>
        <v>0</v>
      </c>
      <c r="N27" s="46" t="str">
        <f t="shared" si="0"/>
        <v xml:space="preserve">-    </v>
      </c>
      <c r="O27" s="32"/>
      <c r="P27" s="32"/>
    </row>
    <row r="28" spans="1:16" x14ac:dyDescent="0.2">
      <c r="A28" s="19" t="s">
        <v>57</v>
      </c>
      <c r="B28" s="43"/>
      <c r="C28" s="26" t="s">
        <v>28</v>
      </c>
      <c r="D28" s="27" t="s">
        <v>58</v>
      </c>
      <c r="E28" s="27"/>
      <c r="F28" s="27"/>
      <c r="G28" s="28"/>
      <c r="H28" s="29">
        <v>3360178.3400000003</v>
      </c>
      <c r="I28" s="29">
        <v>3360178.3400000003</v>
      </c>
      <c r="J28" s="29">
        <v>3360178.3400000003</v>
      </c>
      <c r="K28" s="30">
        <f t="shared" si="1"/>
        <v>0</v>
      </c>
      <c r="L28" s="31">
        <f t="shared" si="0"/>
        <v>0</v>
      </c>
      <c r="M28" s="30">
        <f t="shared" si="2"/>
        <v>0</v>
      </c>
      <c r="N28" s="31" t="str">
        <f t="shared" si="0"/>
        <v xml:space="preserve">-    </v>
      </c>
      <c r="O28" s="32"/>
      <c r="P28" s="32"/>
    </row>
    <row r="29" spans="1:16" x14ac:dyDescent="0.2">
      <c r="A29" s="19" t="s">
        <v>59</v>
      </c>
      <c r="B29" s="43"/>
      <c r="C29" s="26" t="s">
        <v>31</v>
      </c>
      <c r="D29" s="27" t="s">
        <v>60</v>
      </c>
      <c r="E29" s="27"/>
      <c r="F29" s="27"/>
      <c r="G29" s="28"/>
      <c r="H29" s="29">
        <v>6329534.6133333305</v>
      </c>
      <c r="I29" s="29">
        <v>6329534.6133333305</v>
      </c>
      <c r="J29" s="29">
        <v>6329534.6133333305</v>
      </c>
      <c r="K29" s="30">
        <f t="shared" si="1"/>
        <v>0</v>
      </c>
      <c r="L29" s="31">
        <f t="shared" si="0"/>
        <v>0</v>
      </c>
      <c r="M29" s="30">
        <f t="shared" si="2"/>
        <v>0</v>
      </c>
      <c r="N29" s="31" t="str">
        <f t="shared" si="0"/>
        <v xml:space="preserve">-    </v>
      </c>
      <c r="O29" s="32"/>
      <c r="P29" s="32"/>
    </row>
    <row r="30" spans="1:16" x14ac:dyDescent="0.2">
      <c r="A30" s="19" t="s">
        <v>61</v>
      </c>
      <c r="B30" s="43"/>
      <c r="C30" s="26" t="s">
        <v>62</v>
      </c>
      <c r="D30" s="27" t="s">
        <v>63</v>
      </c>
      <c r="E30" s="27"/>
      <c r="F30" s="27"/>
      <c r="G30" s="28"/>
      <c r="H30" s="29">
        <v>11549868.520177007</v>
      </c>
      <c r="I30" s="29">
        <v>11549868.520177007</v>
      </c>
      <c r="J30" s="29">
        <v>11549868.520177007</v>
      </c>
      <c r="K30" s="30">
        <f t="shared" si="1"/>
        <v>0</v>
      </c>
      <c r="L30" s="31">
        <f t="shared" si="0"/>
        <v>0</v>
      </c>
      <c r="M30" s="30">
        <f t="shared" si="2"/>
        <v>0</v>
      </c>
      <c r="N30" s="31" t="str">
        <f t="shared" si="0"/>
        <v xml:space="preserve">-    </v>
      </c>
      <c r="O30" s="32"/>
      <c r="P30" s="32"/>
    </row>
    <row r="31" spans="1:16" x14ac:dyDescent="0.2">
      <c r="A31" s="19" t="s">
        <v>64</v>
      </c>
      <c r="B31" s="43"/>
      <c r="C31" s="26" t="s">
        <v>65</v>
      </c>
      <c r="D31" s="48" t="s">
        <v>66</v>
      </c>
      <c r="E31" s="49"/>
      <c r="F31" s="49"/>
      <c r="G31" s="50"/>
      <c r="H31" s="29">
        <v>0</v>
      </c>
      <c r="I31" s="29">
        <v>0</v>
      </c>
      <c r="J31" s="29">
        <v>0</v>
      </c>
      <c r="K31" s="30">
        <f t="shared" si="1"/>
        <v>0</v>
      </c>
      <c r="L31" s="31" t="str">
        <f t="shared" si="0"/>
        <v xml:space="preserve">-    </v>
      </c>
      <c r="M31" s="30">
        <f t="shared" si="2"/>
        <v>0</v>
      </c>
      <c r="N31" s="31" t="str">
        <f t="shared" si="0"/>
        <v xml:space="preserve">-    </v>
      </c>
      <c r="O31" s="32"/>
      <c r="P31" s="32"/>
    </row>
    <row r="32" spans="1:16" x14ac:dyDescent="0.2">
      <c r="A32" s="19" t="s">
        <v>67</v>
      </c>
      <c r="B32" s="43"/>
      <c r="C32" s="26" t="s">
        <v>68</v>
      </c>
      <c r="D32" s="27" t="s">
        <v>69</v>
      </c>
      <c r="E32" s="27"/>
      <c r="F32" s="27"/>
      <c r="G32" s="28"/>
      <c r="H32" s="29">
        <v>670344.02666666685</v>
      </c>
      <c r="I32" s="29">
        <v>670344.02666666685</v>
      </c>
      <c r="J32" s="29">
        <v>670344.02666666685</v>
      </c>
      <c r="K32" s="30">
        <f t="shared" si="1"/>
        <v>0</v>
      </c>
      <c r="L32" s="31">
        <f t="shared" si="0"/>
        <v>0</v>
      </c>
      <c r="M32" s="30">
        <f t="shared" si="2"/>
        <v>0</v>
      </c>
      <c r="N32" s="31" t="str">
        <f t="shared" si="0"/>
        <v xml:space="preserve">-    </v>
      </c>
      <c r="O32" s="32"/>
      <c r="P32" s="32"/>
    </row>
    <row r="33" spans="1:16" x14ac:dyDescent="0.2">
      <c r="A33" s="19"/>
      <c r="B33" s="51"/>
      <c r="C33" s="51" t="s">
        <v>70</v>
      </c>
      <c r="D33" s="51"/>
      <c r="E33" s="51"/>
      <c r="F33" s="52"/>
      <c r="G33" s="53"/>
      <c r="H33" s="53">
        <v>702925945.84017694</v>
      </c>
      <c r="I33" s="53">
        <v>702925945.84017694</v>
      </c>
      <c r="J33" s="54">
        <v>702925945.84017694</v>
      </c>
      <c r="K33" s="53">
        <f>K7+K22+K23+K24+SUM(K28:K32)</f>
        <v>0</v>
      </c>
      <c r="L33" s="55">
        <f t="shared" si="0"/>
        <v>0</v>
      </c>
      <c r="M33" s="53">
        <f t="shared" si="2"/>
        <v>0</v>
      </c>
      <c r="N33" s="55" t="str">
        <f t="shared" si="0"/>
        <v xml:space="preserve">-    </v>
      </c>
      <c r="O33" s="32"/>
      <c r="P33" s="32"/>
    </row>
    <row r="34" spans="1:16" ht="7.5" customHeight="1" x14ac:dyDescent="0.2">
      <c r="A34" s="19"/>
      <c r="B34" s="56"/>
      <c r="C34" s="34"/>
      <c r="D34" s="35"/>
      <c r="E34" s="35"/>
      <c r="F34" s="35"/>
      <c r="G34" s="44"/>
      <c r="H34" s="38"/>
      <c r="I34" s="38"/>
      <c r="J34" s="38"/>
      <c r="K34" s="45">
        <f t="shared" si="1"/>
        <v>0</v>
      </c>
      <c r="L34" s="46" t="str">
        <f t="shared" si="0"/>
        <v xml:space="preserve">-    </v>
      </c>
      <c r="M34" s="45">
        <f t="shared" si="2"/>
        <v>0</v>
      </c>
      <c r="N34" s="46" t="str">
        <f t="shared" si="0"/>
        <v xml:space="preserve">-    </v>
      </c>
      <c r="O34" s="32"/>
      <c r="P34" s="32"/>
    </row>
    <row r="35" spans="1:16" x14ac:dyDescent="0.2">
      <c r="A35" s="19"/>
      <c r="B35" s="25" t="s">
        <v>71</v>
      </c>
      <c r="C35" s="57" t="s">
        <v>72</v>
      </c>
      <c r="D35" s="58"/>
      <c r="E35" s="58"/>
      <c r="F35" s="58"/>
      <c r="G35" s="59"/>
      <c r="H35" s="29"/>
      <c r="I35" s="29"/>
      <c r="J35" s="29"/>
      <c r="K35" s="30">
        <f t="shared" si="1"/>
        <v>0</v>
      </c>
      <c r="L35" s="31" t="str">
        <f t="shared" si="0"/>
        <v xml:space="preserve">-    </v>
      </c>
      <c r="M35" s="30">
        <f t="shared" si="2"/>
        <v>0</v>
      </c>
      <c r="N35" s="31" t="str">
        <f t="shared" si="0"/>
        <v xml:space="preserve">-    </v>
      </c>
      <c r="O35" s="32"/>
      <c r="P35" s="32"/>
    </row>
    <row r="36" spans="1:16" x14ac:dyDescent="0.2">
      <c r="A36" s="19"/>
      <c r="B36" s="43"/>
      <c r="C36" s="26" t="s">
        <v>9</v>
      </c>
      <c r="D36" s="27" t="s">
        <v>73</v>
      </c>
      <c r="E36" s="60"/>
      <c r="F36" s="27"/>
      <c r="G36" s="28"/>
      <c r="H36" s="61">
        <v>115705978.21666388</v>
      </c>
      <c r="I36" s="61">
        <v>115705978.21666388</v>
      </c>
      <c r="J36" s="61">
        <v>115705978.21666388</v>
      </c>
      <c r="K36" s="30">
        <f t="shared" si="1"/>
        <v>0</v>
      </c>
      <c r="L36" s="31">
        <f t="shared" si="0"/>
        <v>0</v>
      </c>
      <c r="M36" s="30">
        <f t="shared" si="2"/>
        <v>0</v>
      </c>
      <c r="N36" s="31" t="str">
        <f t="shared" si="0"/>
        <v xml:space="preserve">-    </v>
      </c>
      <c r="O36" s="32"/>
      <c r="P36" s="32"/>
    </row>
    <row r="37" spans="1:16" x14ac:dyDescent="0.2">
      <c r="A37" s="19" t="s">
        <v>74</v>
      </c>
      <c r="B37" s="33"/>
      <c r="C37" s="34"/>
      <c r="D37" s="35"/>
      <c r="E37" s="34" t="s">
        <v>12</v>
      </c>
      <c r="F37" s="35" t="s">
        <v>75</v>
      </c>
      <c r="G37" s="44"/>
      <c r="H37" s="38">
        <v>114210697.9582544</v>
      </c>
      <c r="I37" s="38">
        <v>114210697.9582544</v>
      </c>
      <c r="J37" s="38">
        <v>114210697.9582544</v>
      </c>
      <c r="K37" s="45">
        <f t="shared" si="1"/>
        <v>0</v>
      </c>
      <c r="L37" s="46">
        <f t="shared" si="0"/>
        <v>0</v>
      </c>
      <c r="M37" s="45">
        <f t="shared" si="2"/>
        <v>0</v>
      </c>
      <c r="N37" s="46" t="str">
        <f t="shared" si="0"/>
        <v xml:space="preserve">-    </v>
      </c>
      <c r="O37" s="32"/>
      <c r="P37" s="32"/>
    </row>
    <row r="38" spans="1:16" x14ac:dyDescent="0.2">
      <c r="A38" s="19" t="s">
        <v>76</v>
      </c>
      <c r="B38" s="33"/>
      <c r="C38" s="34"/>
      <c r="D38" s="35"/>
      <c r="E38" s="34" t="s">
        <v>14</v>
      </c>
      <c r="F38" s="35" t="s">
        <v>77</v>
      </c>
      <c r="G38" s="44"/>
      <c r="H38" s="38">
        <v>1495280.2584094924</v>
      </c>
      <c r="I38" s="38">
        <v>1495280.2584094924</v>
      </c>
      <c r="J38" s="38">
        <v>1495280.2584094924</v>
      </c>
      <c r="K38" s="45">
        <f t="shared" si="1"/>
        <v>0</v>
      </c>
      <c r="L38" s="46">
        <f t="shared" si="0"/>
        <v>0</v>
      </c>
      <c r="M38" s="45">
        <f t="shared" si="2"/>
        <v>0</v>
      </c>
      <c r="N38" s="46" t="str">
        <f t="shared" si="0"/>
        <v xml:space="preserve">-    </v>
      </c>
      <c r="O38" s="32"/>
      <c r="P38" s="32"/>
    </row>
    <row r="39" spans="1:16" x14ac:dyDescent="0.2">
      <c r="A39" s="19"/>
      <c r="B39" s="43"/>
      <c r="C39" s="26" t="s">
        <v>19</v>
      </c>
      <c r="D39" s="27" t="s">
        <v>78</v>
      </c>
      <c r="E39" s="60"/>
      <c r="F39" s="27"/>
      <c r="G39" s="28"/>
      <c r="H39" s="61">
        <v>311267994.21124005</v>
      </c>
      <c r="I39" s="61">
        <v>311267994.21124005</v>
      </c>
      <c r="J39" s="61">
        <v>311267994.21124005</v>
      </c>
      <c r="K39" s="30">
        <f t="shared" si="1"/>
        <v>0</v>
      </c>
      <c r="L39" s="31">
        <f t="shared" si="0"/>
        <v>0</v>
      </c>
      <c r="M39" s="30">
        <f t="shared" si="2"/>
        <v>0</v>
      </c>
      <c r="N39" s="31" t="str">
        <f t="shared" si="0"/>
        <v xml:space="preserve">-    </v>
      </c>
      <c r="O39" s="32"/>
      <c r="P39" s="32"/>
    </row>
    <row r="40" spans="1:16" x14ac:dyDescent="0.2">
      <c r="A40" s="19" t="s">
        <v>79</v>
      </c>
      <c r="B40" s="56"/>
      <c r="C40" s="34"/>
      <c r="D40" s="35"/>
      <c r="E40" s="34" t="s">
        <v>12</v>
      </c>
      <c r="F40" s="35" t="s">
        <v>80</v>
      </c>
      <c r="G40" s="44"/>
      <c r="H40" s="38">
        <v>33880189</v>
      </c>
      <c r="I40" s="38">
        <v>33880189</v>
      </c>
      <c r="J40" s="38">
        <v>33880189</v>
      </c>
      <c r="K40" s="45">
        <f t="shared" si="1"/>
        <v>0</v>
      </c>
      <c r="L40" s="46">
        <f t="shared" si="0"/>
        <v>0</v>
      </c>
      <c r="M40" s="45">
        <f t="shared" si="2"/>
        <v>0</v>
      </c>
      <c r="N40" s="46" t="str">
        <f t="shared" si="0"/>
        <v xml:space="preserve">-    </v>
      </c>
      <c r="O40" s="32"/>
      <c r="P40" s="32"/>
    </row>
    <row r="41" spans="1:16" x14ac:dyDescent="0.2">
      <c r="A41" s="19" t="s">
        <v>81</v>
      </c>
      <c r="B41" s="56"/>
      <c r="C41" s="34"/>
      <c r="D41" s="35"/>
      <c r="E41" s="34" t="s">
        <v>14</v>
      </c>
      <c r="F41" s="35" t="s">
        <v>82</v>
      </c>
      <c r="G41" s="44"/>
      <c r="H41" s="38">
        <v>40905072.715132467</v>
      </c>
      <c r="I41" s="38">
        <v>40905072.715132467</v>
      </c>
      <c r="J41" s="38">
        <v>40905072.715132467</v>
      </c>
      <c r="K41" s="45">
        <f t="shared" si="1"/>
        <v>0</v>
      </c>
      <c r="L41" s="46">
        <f t="shared" si="0"/>
        <v>0</v>
      </c>
      <c r="M41" s="45">
        <f t="shared" si="2"/>
        <v>0</v>
      </c>
      <c r="N41" s="46" t="str">
        <f t="shared" si="0"/>
        <v xml:space="preserve">-    </v>
      </c>
      <c r="O41" s="32"/>
      <c r="P41" s="32"/>
    </row>
    <row r="42" spans="1:16" x14ac:dyDescent="0.2">
      <c r="A42" s="19" t="s">
        <v>83</v>
      </c>
      <c r="B42" s="56"/>
      <c r="C42" s="34"/>
      <c r="D42" s="62"/>
      <c r="E42" s="34" t="s">
        <v>33</v>
      </c>
      <c r="F42" s="35" t="s">
        <v>84</v>
      </c>
      <c r="G42" s="44"/>
      <c r="H42" s="38">
        <v>25958656.449999996</v>
      </c>
      <c r="I42" s="38">
        <v>25958656.449999996</v>
      </c>
      <c r="J42" s="38">
        <v>25958656.449999996</v>
      </c>
      <c r="K42" s="45">
        <f t="shared" si="1"/>
        <v>0</v>
      </c>
      <c r="L42" s="46">
        <f t="shared" si="0"/>
        <v>0</v>
      </c>
      <c r="M42" s="45">
        <f t="shared" si="2"/>
        <v>0</v>
      </c>
      <c r="N42" s="46" t="str">
        <f t="shared" si="0"/>
        <v xml:space="preserve">-    </v>
      </c>
      <c r="O42" s="32"/>
      <c r="P42" s="32"/>
    </row>
    <row r="43" spans="1:16" x14ac:dyDescent="0.2">
      <c r="A43" s="19" t="s">
        <v>85</v>
      </c>
      <c r="B43" s="56"/>
      <c r="C43" s="34"/>
      <c r="D43" s="62"/>
      <c r="E43" s="34" t="s">
        <v>44</v>
      </c>
      <c r="F43" s="35" t="s">
        <v>86</v>
      </c>
      <c r="G43" s="44"/>
      <c r="H43" s="63">
        <v>35357806.269999996</v>
      </c>
      <c r="I43" s="63">
        <v>35357806.269999996</v>
      </c>
      <c r="J43" s="63">
        <v>35357806.269999996</v>
      </c>
      <c r="K43" s="45">
        <f t="shared" si="1"/>
        <v>0</v>
      </c>
      <c r="L43" s="46">
        <f t="shared" si="0"/>
        <v>0</v>
      </c>
      <c r="M43" s="45">
        <f t="shared" si="2"/>
        <v>0</v>
      </c>
      <c r="N43" s="46" t="str">
        <f t="shared" si="0"/>
        <v xml:space="preserve">-    </v>
      </c>
      <c r="O43" s="32"/>
      <c r="P43" s="32"/>
    </row>
    <row r="44" spans="1:16" x14ac:dyDescent="0.2">
      <c r="A44" s="19" t="s">
        <v>87</v>
      </c>
      <c r="B44" s="56"/>
      <c r="C44" s="34"/>
      <c r="D44" s="62"/>
      <c r="E44" s="34" t="s">
        <v>88</v>
      </c>
      <c r="F44" s="35" t="s">
        <v>89</v>
      </c>
      <c r="G44" s="44"/>
      <c r="H44" s="38">
        <v>6466969.9340000004</v>
      </c>
      <c r="I44" s="38">
        <v>6466969.9340000004</v>
      </c>
      <c r="J44" s="38">
        <v>6466969.9340000004</v>
      </c>
      <c r="K44" s="45">
        <f t="shared" si="1"/>
        <v>0</v>
      </c>
      <c r="L44" s="46">
        <f t="shared" si="0"/>
        <v>0</v>
      </c>
      <c r="M44" s="45">
        <f t="shared" si="2"/>
        <v>0</v>
      </c>
      <c r="N44" s="46" t="str">
        <f t="shared" si="0"/>
        <v xml:space="preserve">-    </v>
      </c>
      <c r="O44" s="32"/>
      <c r="P44" s="32"/>
    </row>
    <row r="45" spans="1:16" x14ac:dyDescent="0.2">
      <c r="A45" s="19" t="s">
        <v>90</v>
      </c>
      <c r="B45" s="56"/>
      <c r="C45" s="34"/>
      <c r="D45" s="62"/>
      <c r="E45" s="34" t="s">
        <v>91</v>
      </c>
      <c r="F45" s="35" t="s">
        <v>92</v>
      </c>
      <c r="G45" s="44"/>
      <c r="H45" s="38">
        <v>3636906.5969999498</v>
      </c>
      <c r="I45" s="38">
        <v>3636906.5969999498</v>
      </c>
      <c r="J45" s="38">
        <v>3636906.5969999498</v>
      </c>
      <c r="K45" s="45">
        <f t="shared" si="1"/>
        <v>0</v>
      </c>
      <c r="L45" s="46">
        <f t="shared" si="0"/>
        <v>0</v>
      </c>
      <c r="M45" s="45">
        <f t="shared" si="2"/>
        <v>0</v>
      </c>
      <c r="N45" s="46" t="str">
        <f t="shared" si="0"/>
        <v xml:space="preserve">-    </v>
      </c>
      <c r="O45" s="32"/>
      <c r="P45" s="32"/>
    </row>
    <row r="46" spans="1:16" x14ac:dyDescent="0.2">
      <c r="A46" s="19" t="s">
        <v>93</v>
      </c>
      <c r="B46" s="56"/>
      <c r="C46" s="34"/>
      <c r="D46" s="62"/>
      <c r="E46" s="34" t="s">
        <v>94</v>
      </c>
      <c r="F46" s="35" t="s">
        <v>95</v>
      </c>
      <c r="G46" s="44"/>
      <c r="H46" s="38">
        <v>97457402.01166667</v>
      </c>
      <c r="I46" s="38">
        <v>97457402.01166667</v>
      </c>
      <c r="J46" s="38">
        <v>97457402.01166667</v>
      </c>
      <c r="K46" s="45">
        <f t="shared" si="1"/>
        <v>0</v>
      </c>
      <c r="L46" s="46">
        <f t="shared" si="0"/>
        <v>0</v>
      </c>
      <c r="M46" s="45">
        <f t="shared" si="2"/>
        <v>0</v>
      </c>
      <c r="N46" s="46" t="str">
        <f t="shared" si="0"/>
        <v xml:space="preserve">-    </v>
      </c>
      <c r="O46" s="32"/>
      <c r="P46" s="32"/>
    </row>
    <row r="47" spans="1:16" x14ac:dyDescent="0.2">
      <c r="A47" s="19" t="s">
        <v>96</v>
      </c>
      <c r="B47" s="56"/>
      <c r="C47" s="34"/>
      <c r="D47" s="62"/>
      <c r="E47" s="34" t="s">
        <v>97</v>
      </c>
      <c r="F47" s="35" t="s">
        <v>98</v>
      </c>
      <c r="G47" s="44"/>
      <c r="H47" s="38">
        <v>7921643.0099999998</v>
      </c>
      <c r="I47" s="38">
        <v>7921643.0099999998</v>
      </c>
      <c r="J47" s="38">
        <v>7921643.0099999998</v>
      </c>
      <c r="K47" s="30">
        <f t="shared" si="1"/>
        <v>0</v>
      </c>
      <c r="L47" s="31">
        <f t="shared" si="0"/>
        <v>0</v>
      </c>
      <c r="M47" s="30">
        <f t="shared" si="2"/>
        <v>0</v>
      </c>
      <c r="N47" s="31" t="str">
        <f t="shared" si="0"/>
        <v xml:space="preserve">-    </v>
      </c>
      <c r="O47" s="32"/>
      <c r="P47" s="32"/>
    </row>
    <row r="48" spans="1:16" x14ac:dyDescent="0.2">
      <c r="A48" s="19" t="s">
        <v>99</v>
      </c>
      <c r="B48" s="56"/>
      <c r="C48" s="34"/>
      <c r="D48" s="62"/>
      <c r="E48" s="34" t="s">
        <v>100</v>
      </c>
      <c r="F48" s="35" t="s">
        <v>101</v>
      </c>
      <c r="G48" s="44"/>
      <c r="H48" s="38">
        <v>10785781.5065</v>
      </c>
      <c r="I48" s="38">
        <v>10785781.5065</v>
      </c>
      <c r="J48" s="38">
        <v>10785781.5065</v>
      </c>
      <c r="K48" s="30">
        <f t="shared" si="1"/>
        <v>0</v>
      </c>
      <c r="L48" s="31">
        <f t="shared" si="0"/>
        <v>0</v>
      </c>
      <c r="M48" s="30">
        <f t="shared" si="2"/>
        <v>0</v>
      </c>
      <c r="N48" s="31" t="str">
        <f t="shared" si="0"/>
        <v xml:space="preserve">-    </v>
      </c>
      <c r="O48" s="32"/>
      <c r="P48" s="32"/>
    </row>
    <row r="49" spans="1:16" x14ac:dyDescent="0.2">
      <c r="A49" s="19" t="s">
        <v>102</v>
      </c>
      <c r="B49" s="56"/>
      <c r="C49" s="34"/>
      <c r="D49" s="62"/>
      <c r="E49" s="34" t="s">
        <v>103</v>
      </c>
      <c r="F49" s="35" t="s">
        <v>104</v>
      </c>
      <c r="G49" s="44"/>
      <c r="H49" s="38">
        <v>1178285.9700000002</v>
      </c>
      <c r="I49" s="38">
        <v>1178285.9700000002</v>
      </c>
      <c r="J49" s="38">
        <v>1178285.9700000002</v>
      </c>
      <c r="K49" s="30">
        <f t="shared" si="1"/>
        <v>0</v>
      </c>
      <c r="L49" s="31">
        <f t="shared" si="0"/>
        <v>0</v>
      </c>
      <c r="M49" s="30">
        <f t="shared" si="2"/>
        <v>0</v>
      </c>
      <c r="N49" s="31" t="str">
        <f t="shared" si="0"/>
        <v xml:space="preserve">-    </v>
      </c>
      <c r="O49" s="32"/>
      <c r="P49" s="32"/>
    </row>
    <row r="50" spans="1:16" x14ac:dyDescent="0.2">
      <c r="A50" s="19" t="s">
        <v>105</v>
      </c>
      <c r="B50" s="56"/>
      <c r="C50" s="34"/>
      <c r="D50" s="62"/>
      <c r="E50" s="34" t="s">
        <v>106</v>
      </c>
      <c r="F50" s="35" t="s">
        <v>107</v>
      </c>
      <c r="G50" s="44"/>
      <c r="H50" s="38">
        <v>7264635.4230000004</v>
      </c>
      <c r="I50" s="38">
        <v>7264635.4230000004</v>
      </c>
      <c r="J50" s="38">
        <v>7264635.4230000004</v>
      </c>
      <c r="K50" s="45">
        <f t="shared" si="1"/>
        <v>0</v>
      </c>
      <c r="L50" s="46">
        <f t="shared" si="0"/>
        <v>0</v>
      </c>
      <c r="M50" s="45">
        <f t="shared" si="2"/>
        <v>0</v>
      </c>
      <c r="N50" s="46" t="str">
        <f t="shared" si="0"/>
        <v xml:space="preserve">-    </v>
      </c>
      <c r="O50" s="32"/>
      <c r="P50" s="32"/>
    </row>
    <row r="51" spans="1:16" x14ac:dyDescent="0.2">
      <c r="A51" s="19" t="s">
        <v>108</v>
      </c>
      <c r="B51" s="56"/>
      <c r="C51" s="34"/>
      <c r="D51" s="62"/>
      <c r="E51" s="34" t="s">
        <v>109</v>
      </c>
      <c r="F51" s="35" t="s">
        <v>110</v>
      </c>
      <c r="G51" s="44"/>
      <c r="H51" s="63">
        <v>26907240.993333332</v>
      </c>
      <c r="I51" s="63">
        <v>26907240.993333332</v>
      </c>
      <c r="J51" s="63">
        <v>26907240.993333332</v>
      </c>
      <c r="K51" s="45">
        <f t="shared" si="1"/>
        <v>0</v>
      </c>
      <c r="L51" s="46">
        <f t="shared" si="0"/>
        <v>0</v>
      </c>
      <c r="M51" s="45">
        <f t="shared" si="2"/>
        <v>0</v>
      </c>
      <c r="N51" s="46" t="str">
        <f t="shared" si="0"/>
        <v xml:space="preserve">-    </v>
      </c>
      <c r="O51" s="32"/>
      <c r="P51" s="32"/>
    </row>
    <row r="52" spans="1:16" x14ac:dyDescent="0.2">
      <c r="A52" s="19" t="s">
        <v>111</v>
      </c>
      <c r="B52" s="56"/>
      <c r="C52" s="34"/>
      <c r="D52" s="62"/>
      <c r="E52" s="34" t="s">
        <v>112</v>
      </c>
      <c r="F52" s="35" t="s">
        <v>113</v>
      </c>
      <c r="G52" s="44"/>
      <c r="H52" s="38">
        <v>3499914.3246353203</v>
      </c>
      <c r="I52" s="38">
        <v>3499914.3246353203</v>
      </c>
      <c r="J52" s="38">
        <v>3499914.3246353203</v>
      </c>
      <c r="K52" s="30">
        <f t="shared" si="1"/>
        <v>0</v>
      </c>
      <c r="L52" s="31">
        <f t="shared" si="0"/>
        <v>0</v>
      </c>
      <c r="M52" s="30">
        <f t="shared" si="2"/>
        <v>0</v>
      </c>
      <c r="N52" s="31" t="str">
        <f t="shared" si="0"/>
        <v xml:space="preserve">-    </v>
      </c>
      <c r="O52" s="32"/>
      <c r="P52" s="32"/>
    </row>
    <row r="53" spans="1:16" x14ac:dyDescent="0.2">
      <c r="A53" s="19" t="s">
        <v>114</v>
      </c>
      <c r="B53" s="56"/>
      <c r="C53" s="34"/>
      <c r="D53" s="62"/>
      <c r="E53" s="34" t="s">
        <v>115</v>
      </c>
      <c r="F53" s="35" t="s">
        <v>116</v>
      </c>
      <c r="G53" s="44"/>
      <c r="H53" s="38">
        <v>2467486.6500000004</v>
      </c>
      <c r="I53" s="38">
        <v>2467486.6500000004</v>
      </c>
      <c r="J53" s="38">
        <v>2467486.6500000004</v>
      </c>
      <c r="K53" s="30">
        <f t="shared" si="1"/>
        <v>0</v>
      </c>
      <c r="L53" s="31">
        <f t="shared" si="0"/>
        <v>0</v>
      </c>
      <c r="M53" s="30">
        <f t="shared" si="2"/>
        <v>0</v>
      </c>
      <c r="N53" s="31" t="str">
        <f t="shared" si="0"/>
        <v xml:space="preserve">-    </v>
      </c>
      <c r="O53" s="32"/>
      <c r="P53" s="32"/>
    </row>
    <row r="54" spans="1:16" x14ac:dyDescent="0.2">
      <c r="A54" s="19" t="s">
        <v>117</v>
      </c>
      <c r="B54" s="56"/>
      <c r="C54" s="64"/>
      <c r="D54" s="65"/>
      <c r="E54" s="34" t="s">
        <v>118</v>
      </c>
      <c r="F54" s="65" t="s">
        <v>119</v>
      </c>
      <c r="G54" s="47"/>
      <c r="H54" s="38">
        <v>4131444.6959723504</v>
      </c>
      <c r="I54" s="38">
        <v>4131444.6959723504</v>
      </c>
      <c r="J54" s="38">
        <v>4131444.6959723504</v>
      </c>
      <c r="K54" s="45">
        <f t="shared" si="1"/>
        <v>0</v>
      </c>
      <c r="L54" s="46">
        <f t="shared" si="0"/>
        <v>0</v>
      </c>
      <c r="M54" s="45">
        <f t="shared" si="2"/>
        <v>0</v>
      </c>
      <c r="N54" s="46" t="str">
        <f t="shared" si="0"/>
        <v xml:space="preserve">-    </v>
      </c>
      <c r="O54" s="32"/>
      <c r="P54" s="32"/>
    </row>
    <row r="55" spans="1:16" x14ac:dyDescent="0.2">
      <c r="A55" s="19" t="s">
        <v>120</v>
      </c>
      <c r="B55" s="56"/>
      <c r="C55" s="64"/>
      <c r="D55" s="65"/>
      <c r="E55" s="34" t="s">
        <v>121</v>
      </c>
      <c r="F55" s="65" t="s">
        <v>122</v>
      </c>
      <c r="G55" s="47"/>
      <c r="H55" s="38">
        <v>3448558.6599999997</v>
      </c>
      <c r="I55" s="38">
        <v>3448558.6599999997</v>
      </c>
      <c r="J55" s="38">
        <v>3448558.6599999997</v>
      </c>
      <c r="K55" s="30">
        <f t="shared" si="1"/>
        <v>0</v>
      </c>
      <c r="L55" s="31">
        <f t="shared" si="0"/>
        <v>0</v>
      </c>
      <c r="M55" s="30">
        <f t="shared" si="2"/>
        <v>0</v>
      </c>
      <c r="N55" s="31" t="str">
        <f t="shared" si="0"/>
        <v xml:space="preserve">-    </v>
      </c>
      <c r="O55" s="32"/>
      <c r="P55" s="32"/>
    </row>
    <row r="56" spans="1:16" x14ac:dyDescent="0.2">
      <c r="A56" s="19" t="s">
        <v>123</v>
      </c>
      <c r="B56" s="56"/>
      <c r="C56" s="64"/>
      <c r="D56" s="65"/>
      <c r="E56" s="34" t="s">
        <v>124</v>
      </c>
      <c r="F56" s="65" t="s">
        <v>125</v>
      </c>
      <c r="G56" s="47"/>
      <c r="H56" s="38">
        <v>0</v>
      </c>
      <c r="I56" s="38">
        <v>0</v>
      </c>
      <c r="J56" s="38">
        <v>0</v>
      </c>
      <c r="K56" s="30">
        <f t="shared" si="1"/>
        <v>0</v>
      </c>
      <c r="L56" s="31" t="str">
        <f t="shared" si="0"/>
        <v xml:space="preserve">-    </v>
      </c>
      <c r="M56" s="30">
        <f t="shared" si="2"/>
        <v>0</v>
      </c>
      <c r="N56" s="31" t="str">
        <f t="shared" si="0"/>
        <v xml:space="preserve">-    </v>
      </c>
      <c r="O56" s="32"/>
      <c r="P56" s="32"/>
    </row>
    <row r="57" spans="1:16" x14ac:dyDescent="0.2">
      <c r="A57" s="19"/>
      <c r="B57" s="43"/>
      <c r="C57" s="26" t="s">
        <v>22</v>
      </c>
      <c r="D57" s="27" t="s">
        <v>126</v>
      </c>
      <c r="E57" s="66"/>
      <c r="F57" s="67"/>
      <c r="G57" s="68"/>
      <c r="H57" s="61">
        <v>25081946.803145804</v>
      </c>
      <c r="I57" s="61">
        <v>25081946.803145804</v>
      </c>
      <c r="J57" s="61">
        <v>25081946.803145804</v>
      </c>
      <c r="K57" s="30">
        <f t="shared" si="1"/>
        <v>0</v>
      </c>
      <c r="L57" s="31">
        <f t="shared" si="0"/>
        <v>0</v>
      </c>
      <c r="M57" s="30">
        <f t="shared" si="2"/>
        <v>0</v>
      </c>
      <c r="N57" s="31" t="str">
        <f t="shared" si="0"/>
        <v xml:space="preserve">-    </v>
      </c>
      <c r="O57" s="32"/>
      <c r="P57" s="32"/>
    </row>
    <row r="58" spans="1:16" x14ac:dyDescent="0.2">
      <c r="A58" s="19" t="s">
        <v>127</v>
      </c>
      <c r="B58" s="56"/>
      <c r="C58" s="26"/>
      <c r="D58" s="27"/>
      <c r="E58" s="34" t="s">
        <v>12</v>
      </c>
      <c r="F58" s="65" t="s">
        <v>128</v>
      </c>
      <c r="G58" s="68"/>
      <c r="H58" s="38">
        <v>24524380.637499999</v>
      </c>
      <c r="I58" s="38">
        <v>24524380.637499999</v>
      </c>
      <c r="J58" s="38">
        <v>24524380.637499999</v>
      </c>
      <c r="K58" s="30">
        <f t="shared" si="1"/>
        <v>0</v>
      </c>
      <c r="L58" s="31">
        <f t="shared" si="0"/>
        <v>0</v>
      </c>
      <c r="M58" s="30">
        <f t="shared" si="2"/>
        <v>0</v>
      </c>
      <c r="N58" s="31" t="str">
        <f t="shared" si="0"/>
        <v xml:space="preserve">-    </v>
      </c>
      <c r="O58" s="32"/>
      <c r="P58" s="32"/>
    </row>
    <row r="59" spans="1:16" x14ac:dyDescent="0.2">
      <c r="A59" s="19" t="s">
        <v>129</v>
      </c>
      <c r="B59" s="56"/>
      <c r="C59" s="69"/>
      <c r="D59" s="34"/>
      <c r="E59" s="34" t="s">
        <v>14</v>
      </c>
      <c r="F59" s="65" t="s">
        <v>130</v>
      </c>
      <c r="G59" s="68"/>
      <c r="H59" s="38">
        <v>365035.98754580371</v>
      </c>
      <c r="I59" s="38">
        <v>365035.98754580371</v>
      </c>
      <c r="J59" s="38">
        <v>365035.98754580371</v>
      </c>
      <c r="K59" s="30">
        <f t="shared" si="1"/>
        <v>0</v>
      </c>
      <c r="L59" s="31">
        <f t="shared" si="0"/>
        <v>0</v>
      </c>
      <c r="M59" s="30">
        <f t="shared" si="2"/>
        <v>0</v>
      </c>
      <c r="N59" s="31" t="str">
        <f t="shared" si="0"/>
        <v xml:space="preserve">-    </v>
      </c>
      <c r="O59" s="32"/>
      <c r="P59" s="32"/>
    </row>
    <row r="60" spans="1:16" x14ac:dyDescent="0.2">
      <c r="A60" s="19" t="s">
        <v>131</v>
      </c>
      <c r="B60" s="56"/>
      <c r="C60" s="69"/>
      <c r="D60" s="34"/>
      <c r="E60" s="34" t="s">
        <v>33</v>
      </c>
      <c r="F60" s="65" t="s">
        <v>132</v>
      </c>
      <c r="G60" s="68"/>
      <c r="H60" s="38">
        <v>192530.17810000002</v>
      </c>
      <c r="I60" s="38">
        <v>192530.17810000002</v>
      </c>
      <c r="J60" s="38">
        <v>192530.17810000002</v>
      </c>
      <c r="K60" s="30">
        <f t="shared" si="1"/>
        <v>0</v>
      </c>
      <c r="L60" s="31">
        <f t="shared" si="0"/>
        <v>0</v>
      </c>
      <c r="M60" s="30">
        <f t="shared" si="2"/>
        <v>0</v>
      </c>
      <c r="N60" s="31" t="str">
        <f t="shared" si="0"/>
        <v xml:space="preserve">-    </v>
      </c>
      <c r="O60" s="32"/>
      <c r="P60" s="32"/>
    </row>
    <row r="61" spans="1:16" x14ac:dyDescent="0.2">
      <c r="A61" s="19" t="s">
        <v>133</v>
      </c>
      <c r="B61" s="43"/>
      <c r="C61" s="26" t="s">
        <v>25</v>
      </c>
      <c r="D61" s="70" t="s">
        <v>134</v>
      </c>
      <c r="E61" s="26"/>
      <c r="F61" s="70"/>
      <c r="G61" s="71"/>
      <c r="H61" s="29">
        <v>5595815.1664999994</v>
      </c>
      <c r="I61" s="29">
        <v>5595815.1664999994</v>
      </c>
      <c r="J61" s="29">
        <v>5595815.1664999994</v>
      </c>
      <c r="K61" s="30">
        <f t="shared" si="1"/>
        <v>0</v>
      </c>
      <c r="L61" s="31">
        <f t="shared" si="0"/>
        <v>0</v>
      </c>
      <c r="M61" s="30">
        <f t="shared" si="2"/>
        <v>0</v>
      </c>
      <c r="N61" s="31" t="str">
        <f t="shared" si="0"/>
        <v xml:space="preserve">-    </v>
      </c>
      <c r="O61" s="32"/>
      <c r="P61" s="32"/>
    </row>
    <row r="62" spans="1:16" x14ac:dyDescent="0.2">
      <c r="A62" s="19" t="s">
        <v>135</v>
      </c>
      <c r="B62" s="43"/>
      <c r="C62" s="26" t="s">
        <v>28</v>
      </c>
      <c r="D62" s="70" t="s">
        <v>136</v>
      </c>
      <c r="E62" s="26"/>
      <c r="F62" s="67"/>
      <c r="G62" s="68"/>
      <c r="H62" s="29">
        <v>5644994.8910000008</v>
      </c>
      <c r="I62" s="29">
        <v>5644994.8910000008</v>
      </c>
      <c r="J62" s="29">
        <v>5644994.8910000008</v>
      </c>
      <c r="K62" s="30">
        <f t="shared" si="1"/>
        <v>0</v>
      </c>
      <c r="L62" s="31">
        <f t="shared" si="0"/>
        <v>0</v>
      </c>
      <c r="M62" s="30">
        <f t="shared" si="2"/>
        <v>0</v>
      </c>
      <c r="N62" s="31" t="str">
        <f t="shared" si="0"/>
        <v xml:space="preserve">-    </v>
      </c>
      <c r="O62" s="32"/>
      <c r="P62" s="32"/>
    </row>
    <row r="63" spans="1:16" x14ac:dyDescent="0.2">
      <c r="A63" s="19"/>
      <c r="B63" s="43"/>
      <c r="C63" s="26" t="s">
        <v>31</v>
      </c>
      <c r="D63" s="70" t="s">
        <v>137</v>
      </c>
      <c r="E63" s="58"/>
      <c r="F63" s="70"/>
      <c r="G63" s="71"/>
      <c r="H63" s="61">
        <v>193221858.23382819</v>
      </c>
      <c r="I63" s="61">
        <v>193221858.23382819</v>
      </c>
      <c r="J63" s="61">
        <v>193221858.23382819</v>
      </c>
      <c r="K63" s="30">
        <f t="shared" si="1"/>
        <v>0</v>
      </c>
      <c r="L63" s="31">
        <f t="shared" si="0"/>
        <v>0</v>
      </c>
      <c r="M63" s="30">
        <f t="shared" si="2"/>
        <v>0</v>
      </c>
      <c r="N63" s="31" t="str">
        <f t="shared" si="0"/>
        <v xml:space="preserve">-    </v>
      </c>
      <c r="O63" s="32"/>
      <c r="P63" s="32"/>
    </row>
    <row r="64" spans="1:16" x14ac:dyDescent="0.2">
      <c r="A64" s="19" t="s">
        <v>138</v>
      </c>
      <c r="B64" s="56"/>
      <c r="C64" s="34"/>
      <c r="D64" s="72"/>
      <c r="E64" s="34" t="s">
        <v>12</v>
      </c>
      <c r="F64" s="35" t="s">
        <v>139</v>
      </c>
      <c r="G64" s="73"/>
      <c r="H64" s="38">
        <v>66652066.169143282</v>
      </c>
      <c r="I64" s="38">
        <v>66652066.169143282</v>
      </c>
      <c r="J64" s="38">
        <v>66652066.169143282</v>
      </c>
      <c r="K64" s="45">
        <f t="shared" si="1"/>
        <v>0</v>
      </c>
      <c r="L64" s="46">
        <f t="shared" si="0"/>
        <v>0</v>
      </c>
      <c r="M64" s="45">
        <f t="shared" si="2"/>
        <v>0</v>
      </c>
      <c r="N64" s="46" t="str">
        <f t="shared" si="0"/>
        <v xml:space="preserve">-    </v>
      </c>
      <c r="O64" s="32"/>
      <c r="P64" s="32"/>
    </row>
    <row r="65" spans="1:16" x14ac:dyDescent="0.2">
      <c r="A65" s="19" t="s">
        <v>140</v>
      </c>
      <c r="B65" s="56"/>
      <c r="C65" s="34"/>
      <c r="D65" s="72"/>
      <c r="E65" s="34" t="s">
        <v>14</v>
      </c>
      <c r="F65" s="35" t="s">
        <v>141</v>
      </c>
      <c r="G65" s="73"/>
      <c r="H65" s="38">
        <v>7732730.8790567676</v>
      </c>
      <c r="I65" s="38">
        <v>7732730.8790567676</v>
      </c>
      <c r="J65" s="38">
        <v>7732730.8790567676</v>
      </c>
      <c r="K65" s="45">
        <f t="shared" si="1"/>
        <v>0</v>
      </c>
      <c r="L65" s="46">
        <f t="shared" si="0"/>
        <v>0</v>
      </c>
      <c r="M65" s="45">
        <f t="shared" si="2"/>
        <v>0</v>
      </c>
      <c r="N65" s="46" t="str">
        <f t="shared" si="0"/>
        <v xml:space="preserve">-    </v>
      </c>
      <c r="O65" s="32"/>
      <c r="P65" s="32"/>
    </row>
    <row r="66" spans="1:16" x14ac:dyDescent="0.2">
      <c r="A66" s="19" t="s">
        <v>142</v>
      </c>
      <c r="B66" s="56"/>
      <c r="C66" s="34"/>
      <c r="D66" s="72"/>
      <c r="E66" s="34" t="s">
        <v>33</v>
      </c>
      <c r="F66" s="35" t="s">
        <v>143</v>
      </c>
      <c r="G66" s="73"/>
      <c r="H66" s="38">
        <v>82308258.096489415</v>
      </c>
      <c r="I66" s="38">
        <v>82308258.096489415</v>
      </c>
      <c r="J66" s="38">
        <v>82308258.096489415</v>
      </c>
      <c r="K66" s="45">
        <f t="shared" si="1"/>
        <v>0</v>
      </c>
      <c r="L66" s="46">
        <f t="shared" si="0"/>
        <v>0</v>
      </c>
      <c r="M66" s="45">
        <f t="shared" si="2"/>
        <v>0</v>
      </c>
      <c r="N66" s="46" t="str">
        <f t="shared" si="0"/>
        <v xml:space="preserve">-    </v>
      </c>
      <c r="O66" s="32"/>
      <c r="P66" s="32"/>
    </row>
    <row r="67" spans="1:16" x14ac:dyDescent="0.2">
      <c r="A67" s="19" t="s">
        <v>144</v>
      </c>
      <c r="B67" s="56"/>
      <c r="C67" s="34"/>
      <c r="D67" s="72"/>
      <c r="E67" s="34" t="s">
        <v>44</v>
      </c>
      <c r="F67" s="35" t="s">
        <v>145</v>
      </c>
      <c r="G67" s="73"/>
      <c r="H67" s="38">
        <v>2386169.4184101559</v>
      </c>
      <c r="I67" s="38">
        <v>2386169.4184101559</v>
      </c>
      <c r="J67" s="38">
        <v>2386169.4184101559</v>
      </c>
      <c r="K67" s="45">
        <f t="shared" si="1"/>
        <v>0</v>
      </c>
      <c r="L67" s="46">
        <f t="shared" si="0"/>
        <v>0</v>
      </c>
      <c r="M67" s="45">
        <f t="shared" si="2"/>
        <v>0</v>
      </c>
      <c r="N67" s="46" t="str">
        <f t="shared" si="0"/>
        <v xml:space="preserve">-    </v>
      </c>
      <c r="O67" s="32"/>
      <c r="P67" s="32"/>
    </row>
    <row r="68" spans="1:16" x14ac:dyDescent="0.2">
      <c r="A68" s="19" t="s">
        <v>146</v>
      </c>
      <c r="B68" s="56"/>
      <c r="C68" s="34"/>
      <c r="D68" s="72"/>
      <c r="E68" s="34" t="s">
        <v>88</v>
      </c>
      <c r="F68" s="35" t="s">
        <v>147</v>
      </c>
      <c r="G68" s="73"/>
      <c r="H68" s="38">
        <v>34142633.670728579</v>
      </c>
      <c r="I68" s="38">
        <v>34142633.670728579</v>
      </c>
      <c r="J68" s="38">
        <v>34142633.670728579</v>
      </c>
      <c r="K68" s="45">
        <f t="shared" si="1"/>
        <v>0</v>
      </c>
      <c r="L68" s="46">
        <f t="shared" si="0"/>
        <v>0</v>
      </c>
      <c r="M68" s="45">
        <f t="shared" si="2"/>
        <v>0</v>
      </c>
      <c r="N68" s="46" t="str">
        <f t="shared" si="0"/>
        <v xml:space="preserve">-    </v>
      </c>
      <c r="O68" s="32"/>
      <c r="P68" s="32"/>
    </row>
    <row r="69" spans="1:16" x14ac:dyDescent="0.2">
      <c r="A69" s="19" t="s">
        <v>148</v>
      </c>
      <c r="B69" s="43"/>
      <c r="C69" s="26" t="s">
        <v>62</v>
      </c>
      <c r="D69" s="70" t="s">
        <v>149</v>
      </c>
      <c r="E69" s="74"/>
      <c r="F69" s="67"/>
      <c r="G69" s="68"/>
      <c r="H69" s="29">
        <v>1988544.1377626667</v>
      </c>
      <c r="I69" s="29">
        <v>1988544.1377626667</v>
      </c>
      <c r="J69" s="29">
        <v>1988544.1377626667</v>
      </c>
      <c r="K69" s="30">
        <f t="shared" si="1"/>
        <v>0</v>
      </c>
      <c r="L69" s="31">
        <f t="shared" si="0"/>
        <v>0</v>
      </c>
      <c r="M69" s="30">
        <f t="shared" si="2"/>
        <v>0</v>
      </c>
      <c r="N69" s="31" t="str">
        <f t="shared" si="0"/>
        <v xml:space="preserve">-    </v>
      </c>
      <c r="O69" s="32"/>
      <c r="P69" s="32"/>
    </row>
    <row r="70" spans="1:16" x14ac:dyDescent="0.2">
      <c r="A70" s="19"/>
      <c r="B70" s="43"/>
      <c r="C70" s="26" t="s">
        <v>65</v>
      </c>
      <c r="D70" s="70" t="s">
        <v>150</v>
      </c>
      <c r="E70" s="58"/>
      <c r="F70" s="70"/>
      <c r="G70" s="71"/>
      <c r="H70" s="29">
        <v>11739727.360000003</v>
      </c>
      <c r="I70" s="29">
        <v>11739727.360000003</v>
      </c>
      <c r="J70" s="29">
        <v>11739727.360000003</v>
      </c>
      <c r="K70" s="30">
        <f t="shared" si="1"/>
        <v>0</v>
      </c>
      <c r="L70" s="31">
        <f t="shared" si="0"/>
        <v>0</v>
      </c>
      <c r="M70" s="30">
        <f t="shared" si="2"/>
        <v>0</v>
      </c>
      <c r="N70" s="31" t="str">
        <f t="shared" si="0"/>
        <v xml:space="preserve">-    </v>
      </c>
      <c r="O70" s="32"/>
      <c r="P70" s="32"/>
    </row>
    <row r="71" spans="1:16" x14ac:dyDescent="0.2">
      <c r="A71" s="19" t="s">
        <v>151</v>
      </c>
      <c r="B71" s="56"/>
      <c r="C71" s="34"/>
      <c r="D71" s="72"/>
      <c r="E71" s="34" t="s">
        <v>12</v>
      </c>
      <c r="F71" s="35" t="s">
        <v>152</v>
      </c>
      <c r="G71" s="73"/>
      <c r="H71" s="38">
        <v>121899.14</v>
      </c>
      <c r="I71" s="38">
        <v>121899.14</v>
      </c>
      <c r="J71" s="38">
        <v>121899.14</v>
      </c>
      <c r="K71" s="45">
        <f t="shared" si="1"/>
        <v>0</v>
      </c>
      <c r="L71" s="46">
        <f t="shared" ref="L71:L118" si="3">IF(I71=0,"-    ",K71/I71)</f>
        <v>0</v>
      </c>
      <c r="M71" s="45">
        <f t="shared" si="2"/>
        <v>0</v>
      </c>
      <c r="N71" s="46" t="str">
        <f t="shared" ref="N71:N118" si="4">IF(K71=0,"-    ",M71/K71)</f>
        <v xml:space="preserve">-    </v>
      </c>
      <c r="O71" s="32"/>
      <c r="P71" s="32"/>
    </row>
    <row r="72" spans="1:16" x14ac:dyDescent="0.2">
      <c r="A72" s="19" t="s">
        <v>153</v>
      </c>
      <c r="B72" s="43"/>
      <c r="C72" s="26"/>
      <c r="D72" s="70"/>
      <c r="E72" s="34" t="s">
        <v>14</v>
      </c>
      <c r="F72" s="35" t="s">
        <v>154</v>
      </c>
      <c r="G72" s="71"/>
      <c r="H72" s="38">
        <v>6895770.9100000057</v>
      </c>
      <c r="I72" s="38">
        <v>6895770.9100000057</v>
      </c>
      <c r="J72" s="38">
        <v>6895770.9100000057</v>
      </c>
      <c r="K72" s="30">
        <f t="shared" ref="K72:K118" si="5">-(H72-I72)</f>
        <v>0</v>
      </c>
      <c r="L72" s="31">
        <f t="shared" si="3"/>
        <v>0</v>
      </c>
      <c r="M72" s="30">
        <f t="shared" ref="M72:M118" si="6">I72-J72</f>
        <v>0</v>
      </c>
      <c r="N72" s="31" t="str">
        <f t="shared" si="4"/>
        <v xml:space="preserve">-    </v>
      </c>
      <c r="O72" s="32"/>
      <c r="P72" s="32"/>
    </row>
    <row r="73" spans="1:16" x14ac:dyDescent="0.2">
      <c r="A73" s="19" t="s">
        <v>155</v>
      </c>
      <c r="B73" s="43"/>
      <c r="C73" s="26"/>
      <c r="D73" s="70"/>
      <c r="E73" s="34" t="s">
        <v>33</v>
      </c>
      <c r="F73" s="35" t="s">
        <v>156</v>
      </c>
      <c r="G73" s="71"/>
      <c r="H73" s="38">
        <v>4722057.3099999987</v>
      </c>
      <c r="I73" s="38">
        <v>4722057.3099999987</v>
      </c>
      <c r="J73" s="38">
        <v>4722057.3099999987</v>
      </c>
      <c r="K73" s="30">
        <f t="shared" si="5"/>
        <v>0</v>
      </c>
      <c r="L73" s="31">
        <f t="shared" si="3"/>
        <v>0</v>
      </c>
      <c r="M73" s="30">
        <f t="shared" si="6"/>
        <v>0</v>
      </c>
      <c r="N73" s="31" t="str">
        <f t="shared" si="4"/>
        <v xml:space="preserve">-    </v>
      </c>
      <c r="O73" s="32"/>
      <c r="P73" s="32"/>
    </row>
    <row r="74" spans="1:16" x14ac:dyDescent="0.2">
      <c r="A74" s="19" t="s">
        <v>157</v>
      </c>
      <c r="B74" s="43"/>
      <c r="C74" s="26" t="s">
        <v>68</v>
      </c>
      <c r="D74" s="70" t="s">
        <v>158</v>
      </c>
      <c r="E74" s="58"/>
      <c r="F74" s="70"/>
      <c r="G74" s="71"/>
      <c r="H74" s="29">
        <v>206000</v>
      </c>
      <c r="I74" s="29">
        <v>206000</v>
      </c>
      <c r="J74" s="29">
        <v>206000</v>
      </c>
      <c r="K74" s="30">
        <f t="shared" si="5"/>
        <v>0</v>
      </c>
      <c r="L74" s="31">
        <f t="shared" si="3"/>
        <v>0</v>
      </c>
      <c r="M74" s="30">
        <f t="shared" si="6"/>
        <v>0</v>
      </c>
      <c r="N74" s="31" t="str">
        <f t="shared" si="4"/>
        <v xml:space="preserve">-    </v>
      </c>
      <c r="O74" s="32"/>
      <c r="P74" s="32"/>
    </row>
    <row r="75" spans="1:16" x14ac:dyDescent="0.2">
      <c r="A75" s="19"/>
      <c r="B75" s="43"/>
      <c r="C75" s="26" t="s">
        <v>159</v>
      </c>
      <c r="D75" s="70" t="s">
        <v>160</v>
      </c>
      <c r="E75" s="58"/>
      <c r="F75" s="70"/>
      <c r="G75" s="71"/>
      <c r="H75" s="29">
        <v>0</v>
      </c>
      <c r="I75" s="29">
        <v>0</v>
      </c>
      <c r="J75" s="29">
        <v>0</v>
      </c>
      <c r="K75" s="30">
        <f t="shared" si="5"/>
        <v>0</v>
      </c>
      <c r="L75" s="31" t="str">
        <f t="shared" si="3"/>
        <v xml:space="preserve">-    </v>
      </c>
      <c r="M75" s="30">
        <f t="shared" si="6"/>
        <v>0</v>
      </c>
      <c r="N75" s="31" t="str">
        <f t="shared" si="4"/>
        <v xml:space="preserve">-    </v>
      </c>
      <c r="O75" s="32"/>
      <c r="P75" s="32"/>
    </row>
    <row r="76" spans="1:16" x14ac:dyDescent="0.2">
      <c r="A76" s="19" t="s">
        <v>161</v>
      </c>
      <c r="B76" s="75"/>
      <c r="C76" s="64"/>
      <c r="D76" s="72"/>
      <c r="E76" s="34" t="s">
        <v>12</v>
      </c>
      <c r="F76" s="72" t="s">
        <v>162</v>
      </c>
      <c r="G76" s="73"/>
      <c r="H76" s="38">
        <v>0</v>
      </c>
      <c r="I76" s="38">
        <v>0</v>
      </c>
      <c r="J76" s="38">
        <v>0</v>
      </c>
      <c r="K76" s="45">
        <f t="shared" si="5"/>
        <v>0</v>
      </c>
      <c r="L76" s="46" t="str">
        <f t="shared" si="3"/>
        <v xml:space="preserve">-    </v>
      </c>
      <c r="M76" s="45">
        <f t="shared" si="6"/>
        <v>0</v>
      </c>
      <c r="N76" s="46" t="str">
        <f t="shared" si="4"/>
        <v xml:space="preserve">-    </v>
      </c>
      <c r="O76" s="32"/>
      <c r="P76" s="32"/>
    </row>
    <row r="77" spans="1:16" x14ac:dyDescent="0.2">
      <c r="A77" s="19" t="s">
        <v>163</v>
      </c>
      <c r="B77" s="75"/>
      <c r="C77" s="64"/>
      <c r="D77" s="72"/>
      <c r="E77" s="34" t="s">
        <v>14</v>
      </c>
      <c r="F77" s="72" t="s">
        <v>164</v>
      </c>
      <c r="G77" s="73"/>
      <c r="H77" s="38">
        <v>0</v>
      </c>
      <c r="I77" s="38">
        <v>0</v>
      </c>
      <c r="J77" s="38">
        <v>0</v>
      </c>
      <c r="K77" s="45">
        <f t="shared" si="5"/>
        <v>0</v>
      </c>
      <c r="L77" s="46" t="str">
        <f t="shared" si="3"/>
        <v xml:space="preserve">-    </v>
      </c>
      <c r="M77" s="45">
        <f t="shared" si="6"/>
        <v>0</v>
      </c>
      <c r="N77" s="46" t="str">
        <f t="shared" si="4"/>
        <v xml:space="preserve">-    </v>
      </c>
      <c r="O77" s="32"/>
      <c r="P77" s="32"/>
    </row>
    <row r="78" spans="1:16" x14ac:dyDescent="0.2">
      <c r="A78" s="19"/>
      <c r="B78" s="76"/>
      <c r="C78" s="26" t="s">
        <v>165</v>
      </c>
      <c r="D78" s="70" t="s">
        <v>166</v>
      </c>
      <c r="E78" s="58"/>
      <c r="F78" s="70"/>
      <c r="G78" s="71"/>
      <c r="H78" s="29">
        <v>18241093.498677</v>
      </c>
      <c r="I78" s="29">
        <v>18241093.498677</v>
      </c>
      <c r="J78" s="29">
        <v>18241093.498677</v>
      </c>
      <c r="K78" s="30">
        <f t="shared" si="5"/>
        <v>0</v>
      </c>
      <c r="L78" s="31">
        <f t="shared" si="3"/>
        <v>0</v>
      </c>
      <c r="M78" s="30">
        <f t="shared" si="6"/>
        <v>0</v>
      </c>
      <c r="N78" s="31" t="str">
        <f t="shared" si="4"/>
        <v xml:space="preserve">-    </v>
      </c>
      <c r="O78" s="32"/>
      <c r="P78" s="32"/>
    </row>
    <row r="79" spans="1:16" x14ac:dyDescent="0.2">
      <c r="A79" s="19" t="s">
        <v>167</v>
      </c>
      <c r="B79" s="75"/>
      <c r="C79" s="64"/>
      <c r="D79" s="72"/>
      <c r="E79" s="34" t="s">
        <v>12</v>
      </c>
      <c r="F79" s="72" t="s">
        <v>168</v>
      </c>
      <c r="G79" s="73"/>
      <c r="H79" s="38">
        <v>652154</v>
      </c>
      <c r="I79" s="38">
        <v>652154</v>
      </c>
      <c r="J79" s="38">
        <v>652154</v>
      </c>
      <c r="K79" s="45">
        <f t="shared" si="5"/>
        <v>0</v>
      </c>
      <c r="L79" s="46">
        <f t="shared" si="3"/>
        <v>0</v>
      </c>
      <c r="M79" s="45">
        <f t="shared" si="6"/>
        <v>0</v>
      </c>
      <c r="N79" s="46" t="str">
        <f t="shared" si="4"/>
        <v xml:space="preserve">-    </v>
      </c>
      <c r="O79" s="32"/>
      <c r="P79" s="32"/>
    </row>
    <row r="80" spans="1:16" x14ac:dyDescent="0.2">
      <c r="A80" s="19" t="s">
        <v>169</v>
      </c>
      <c r="B80" s="75"/>
      <c r="C80" s="64"/>
      <c r="D80" s="72"/>
      <c r="E80" s="34" t="s">
        <v>14</v>
      </c>
      <c r="F80" s="72" t="s">
        <v>170</v>
      </c>
      <c r="G80" s="73"/>
      <c r="H80" s="38">
        <v>99163</v>
      </c>
      <c r="I80" s="38">
        <v>99163</v>
      </c>
      <c r="J80" s="38">
        <v>99163</v>
      </c>
      <c r="K80" s="45">
        <f t="shared" si="5"/>
        <v>0</v>
      </c>
      <c r="L80" s="46">
        <f t="shared" si="3"/>
        <v>0</v>
      </c>
      <c r="M80" s="45">
        <f t="shared" si="6"/>
        <v>0</v>
      </c>
      <c r="N80" s="46" t="str">
        <f t="shared" si="4"/>
        <v xml:space="preserve">-    </v>
      </c>
      <c r="O80" s="32"/>
      <c r="P80" s="32"/>
    </row>
    <row r="81" spans="1:16" x14ac:dyDescent="0.2">
      <c r="A81" s="19" t="s">
        <v>171</v>
      </c>
      <c r="B81" s="75"/>
      <c r="C81" s="64"/>
      <c r="D81" s="72"/>
      <c r="E81" s="34" t="s">
        <v>33</v>
      </c>
      <c r="F81" s="72" t="s">
        <v>172</v>
      </c>
      <c r="G81" s="73"/>
      <c r="H81" s="38">
        <v>358552.5</v>
      </c>
      <c r="I81" s="38">
        <v>358552.5</v>
      </c>
      <c r="J81" s="38">
        <v>358552.5</v>
      </c>
      <c r="K81" s="45">
        <f t="shared" si="5"/>
        <v>0</v>
      </c>
      <c r="L81" s="46">
        <f t="shared" si="3"/>
        <v>0</v>
      </c>
      <c r="M81" s="45">
        <f t="shared" si="6"/>
        <v>0</v>
      </c>
      <c r="N81" s="46" t="str">
        <f t="shared" si="4"/>
        <v xml:space="preserve">-    </v>
      </c>
      <c r="O81" s="32"/>
      <c r="P81" s="32"/>
    </row>
    <row r="82" spans="1:16" x14ac:dyDescent="0.2">
      <c r="A82" s="19" t="s">
        <v>173</v>
      </c>
      <c r="B82" s="75"/>
      <c r="C82" s="64"/>
      <c r="D82" s="72"/>
      <c r="E82" s="34" t="s">
        <v>44</v>
      </c>
      <c r="F82" s="72" t="s">
        <v>174</v>
      </c>
      <c r="G82" s="73"/>
      <c r="H82" s="38">
        <v>17131223.998677</v>
      </c>
      <c r="I82" s="38">
        <v>17131223.998677</v>
      </c>
      <c r="J82" s="38">
        <v>17131223.998677</v>
      </c>
      <c r="K82" s="45">
        <f t="shared" si="5"/>
        <v>0</v>
      </c>
      <c r="L82" s="46">
        <f t="shared" si="3"/>
        <v>0</v>
      </c>
      <c r="M82" s="45">
        <f t="shared" si="6"/>
        <v>0</v>
      </c>
      <c r="N82" s="46" t="str">
        <f t="shared" si="4"/>
        <v xml:space="preserve">-    </v>
      </c>
      <c r="O82" s="32"/>
      <c r="P82" s="32"/>
    </row>
    <row r="83" spans="1:16" x14ac:dyDescent="0.2">
      <c r="A83" s="19"/>
      <c r="B83" s="77"/>
      <c r="C83" s="104" t="s">
        <v>175</v>
      </c>
      <c r="D83" s="104"/>
      <c r="E83" s="104"/>
      <c r="F83" s="105"/>
      <c r="G83" s="105"/>
      <c r="H83" s="53">
        <v>688693952.51881754</v>
      </c>
      <c r="I83" s="53">
        <v>688693952.51881754</v>
      </c>
      <c r="J83" s="53">
        <v>688693952.51881754</v>
      </c>
      <c r="K83" s="54">
        <f t="shared" si="5"/>
        <v>0</v>
      </c>
      <c r="L83" s="78">
        <f t="shared" si="3"/>
        <v>0</v>
      </c>
      <c r="M83" s="54">
        <f t="shared" si="6"/>
        <v>0</v>
      </c>
      <c r="N83" s="78" t="str">
        <f t="shared" si="4"/>
        <v xml:space="preserve">-    </v>
      </c>
      <c r="O83" s="32"/>
      <c r="P83" s="32"/>
    </row>
    <row r="84" spans="1:16" ht="13.5" thickBot="1" x14ac:dyDescent="0.25">
      <c r="A84" s="19"/>
      <c r="B84" s="75"/>
      <c r="C84" s="34"/>
      <c r="D84" s="72"/>
      <c r="E84" s="65"/>
      <c r="F84" s="72"/>
      <c r="G84" s="73"/>
      <c r="H84" s="38"/>
      <c r="I84" s="38"/>
      <c r="J84" s="38"/>
      <c r="K84" s="45">
        <f t="shared" si="5"/>
        <v>0</v>
      </c>
      <c r="L84" s="46" t="str">
        <f t="shared" si="3"/>
        <v xml:space="preserve">-    </v>
      </c>
      <c r="M84" s="45">
        <f t="shared" si="6"/>
        <v>0</v>
      </c>
      <c r="N84" s="46" t="str">
        <f t="shared" si="4"/>
        <v xml:space="preserve">-    </v>
      </c>
      <c r="O84" s="32"/>
      <c r="P84" s="32"/>
    </row>
    <row r="85" spans="1:16" ht="14.25" thickTop="1" thickBot="1" x14ac:dyDescent="0.25">
      <c r="A85" s="19"/>
      <c r="B85" s="106" t="s">
        <v>176</v>
      </c>
      <c r="C85" s="107"/>
      <c r="D85" s="107"/>
      <c r="E85" s="107"/>
      <c r="F85" s="108"/>
      <c r="G85" s="108"/>
      <c r="H85" s="79">
        <v>14231993.321359396</v>
      </c>
      <c r="I85" s="79">
        <v>14231993.321359396</v>
      </c>
      <c r="J85" s="79">
        <v>14231993.321359396</v>
      </c>
      <c r="K85" s="80">
        <f t="shared" si="5"/>
        <v>0</v>
      </c>
      <c r="L85" s="81">
        <f t="shared" si="3"/>
        <v>0</v>
      </c>
      <c r="M85" s="80">
        <f t="shared" si="6"/>
        <v>0</v>
      </c>
      <c r="N85" s="81" t="str">
        <f t="shared" si="4"/>
        <v xml:space="preserve">-    </v>
      </c>
      <c r="O85" s="32"/>
      <c r="P85" s="32"/>
    </row>
    <row r="86" spans="1:16" ht="13.5" thickTop="1" x14ac:dyDescent="0.2">
      <c r="A86" s="19"/>
      <c r="B86" s="82"/>
      <c r="C86" s="83"/>
      <c r="D86" s="83"/>
      <c r="E86" s="84"/>
      <c r="F86" s="85"/>
      <c r="G86" s="86"/>
      <c r="H86" s="87"/>
      <c r="I86" s="87"/>
      <c r="J86" s="87"/>
      <c r="K86" s="88">
        <f t="shared" si="5"/>
        <v>0</v>
      </c>
      <c r="L86" s="89" t="str">
        <f t="shared" si="3"/>
        <v xml:space="preserve">-    </v>
      </c>
      <c r="M86" s="88">
        <f t="shared" si="6"/>
        <v>0</v>
      </c>
      <c r="N86" s="89" t="str">
        <f t="shared" si="4"/>
        <v xml:space="preserve">-    </v>
      </c>
      <c r="O86" s="32"/>
      <c r="P86" s="32"/>
    </row>
    <row r="87" spans="1:16" x14ac:dyDescent="0.2">
      <c r="A87" s="19"/>
      <c r="B87" s="25" t="s">
        <v>177</v>
      </c>
      <c r="C87" s="57" t="s">
        <v>178</v>
      </c>
      <c r="D87" s="58"/>
      <c r="E87" s="57"/>
      <c r="F87" s="70"/>
      <c r="G87" s="71"/>
      <c r="H87" s="29"/>
      <c r="I87" s="29"/>
      <c r="J87" s="29"/>
      <c r="K87" s="30">
        <f t="shared" si="5"/>
        <v>0</v>
      </c>
      <c r="L87" s="31" t="str">
        <f t="shared" si="3"/>
        <v xml:space="preserve">-    </v>
      </c>
      <c r="M87" s="30">
        <f t="shared" si="6"/>
        <v>0</v>
      </c>
      <c r="N87" s="31" t="str">
        <f t="shared" si="4"/>
        <v xml:space="preserve">-    </v>
      </c>
      <c r="O87" s="32"/>
      <c r="P87" s="32"/>
    </row>
    <row r="88" spans="1:16" x14ac:dyDescent="0.2">
      <c r="A88" s="19" t="s">
        <v>179</v>
      </c>
      <c r="B88" s="43"/>
      <c r="C88" s="26" t="s">
        <v>9</v>
      </c>
      <c r="D88" s="70" t="s">
        <v>180</v>
      </c>
      <c r="E88" s="58"/>
      <c r="F88" s="70"/>
      <c r="G88" s="71"/>
      <c r="H88" s="38">
        <v>327.24</v>
      </c>
      <c r="I88" s="38">
        <v>327.24</v>
      </c>
      <c r="J88" s="38">
        <v>327.24</v>
      </c>
      <c r="K88" s="30">
        <f t="shared" si="5"/>
        <v>0</v>
      </c>
      <c r="L88" s="31">
        <f t="shared" si="3"/>
        <v>0</v>
      </c>
      <c r="M88" s="30">
        <f t="shared" si="6"/>
        <v>0</v>
      </c>
      <c r="N88" s="31" t="str">
        <f t="shared" si="4"/>
        <v xml:space="preserve">-    </v>
      </c>
      <c r="O88" s="32"/>
      <c r="P88" s="32"/>
    </row>
    <row r="89" spans="1:16" x14ac:dyDescent="0.2">
      <c r="A89" s="19" t="s">
        <v>181</v>
      </c>
      <c r="B89" s="43"/>
      <c r="C89" s="26" t="s">
        <v>19</v>
      </c>
      <c r="D89" s="70" t="s">
        <v>182</v>
      </c>
      <c r="E89" s="58"/>
      <c r="F89" s="70"/>
      <c r="G89" s="71"/>
      <c r="H89" s="38">
        <v>10300.59</v>
      </c>
      <c r="I89" s="38">
        <v>10300.59</v>
      </c>
      <c r="J89" s="38">
        <v>10300.59</v>
      </c>
      <c r="K89" s="30">
        <f t="shared" si="5"/>
        <v>0</v>
      </c>
      <c r="L89" s="31">
        <f t="shared" si="3"/>
        <v>0</v>
      </c>
      <c r="M89" s="30">
        <f t="shared" si="6"/>
        <v>0</v>
      </c>
      <c r="N89" s="31" t="str">
        <f t="shared" si="4"/>
        <v xml:space="preserve">-    </v>
      </c>
      <c r="O89" s="32"/>
      <c r="P89" s="32"/>
    </row>
    <row r="90" spans="1:16" x14ac:dyDescent="0.2">
      <c r="A90" s="19"/>
      <c r="B90" s="77"/>
      <c r="C90" s="104" t="s">
        <v>183</v>
      </c>
      <c r="D90" s="104"/>
      <c r="E90" s="104"/>
      <c r="F90" s="105"/>
      <c r="G90" s="105"/>
      <c r="H90" s="53">
        <v>-9973.35</v>
      </c>
      <c r="I90" s="53">
        <v>-9973.35</v>
      </c>
      <c r="J90" s="53">
        <v>-9973.35</v>
      </c>
      <c r="K90" s="54">
        <f t="shared" si="5"/>
        <v>0</v>
      </c>
      <c r="L90" s="78">
        <f t="shared" si="3"/>
        <v>0</v>
      </c>
      <c r="M90" s="54">
        <f t="shared" si="6"/>
        <v>0</v>
      </c>
      <c r="N90" s="78" t="str">
        <f t="shared" si="4"/>
        <v xml:space="preserve">-    </v>
      </c>
      <c r="O90" s="32"/>
      <c r="P90" s="32"/>
    </row>
    <row r="91" spans="1:16" x14ac:dyDescent="0.2">
      <c r="A91" s="19"/>
      <c r="B91" s="56"/>
      <c r="C91" s="34"/>
      <c r="D91" s="72"/>
      <c r="E91" s="62"/>
      <c r="F91" s="72"/>
      <c r="G91" s="73"/>
      <c r="H91" s="38"/>
      <c r="I91" s="38"/>
      <c r="J91" s="38"/>
      <c r="K91" s="45">
        <f t="shared" si="5"/>
        <v>0</v>
      </c>
      <c r="L91" s="46" t="str">
        <f t="shared" si="3"/>
        <v xml:space="preserve">-    </v>
      </c>
      <c r="M91" s="45">
        <f t="shared" si="6"/>
        <v>0</v>
      </c>
      <c r="N91" s="46" t="str">
        <f t="shared" si="4"/>
        <v xml:space="preserve">-    </v>
      </c>
      <c r="O91" s="32"/>
      <c r="P91" s="32"/>
    </row>
    <row r="92" spans="1:16" x14ac:dyDescent="0.2">
      <c r="A92" s="19"/>
      <c r="B92" s="25" t="s">
        <v>184</v>
      </c>
      <c r="C92" s="57" t="s">
        <v>185</v>
      </c>
      <c r="D92" s="58"/>
      <c r="E92" s="27"/>
      <c r="F92" s="70"/>
      <c r="G92" s="71"/>
      <c r="H92" s="29"/>
      <c r="I92" s="29"/>
      <c r="J92" s="29"/>
      <c r="K92" s="30">
        <f t="shared" si="5"/>
        <v>0</v>
      </c>
      <c r="L92" s="31" t="str">
        <f t="shared" si="3"/>
        <v xml:space="preserve">-    </v>
      </c>
      <c r="M92" s="30">
        <f t="shared" si="6"/>
        <v>0</v>
      </c>
      <c r="N92" s="31" t="str">
        <f t="shared" si="4"/>
        <v xml:space="preserve">-    </v>
      </c>
      <c r="O92" s="32"/>
      <c r="P92" s="32"/>
    </row>
    <row r="93" spans="1:16" x14ac:dyDescent="0.2">
      <c r="A93" s="19" t="s">
        <v>186</v>
      </c>
      <c r="B93" s="43"/>
      <c r="C93" s="26" t="s">
        <v>9</v>
      </c>
      <c r="D93" s="57" t="s">
        <v>187</v>
      </c>
      <c r="E93" s="58"/>
      <c r="F93" s="27"/>
      <c r="G93" s="28"/>
      <c r="H93" s="38">
        <v>0</v>
      </c>
      <c r="I93" s="38">
        <v>0</v>
      </c>
      <c r="J93" s="38">
        <v>0</v>
      </c>
      <c r="K93" s="30">
        <f t="shared" si="5"/>
        <v>0</v>
      </c>
      <c r="L93" s="31" t="str">
        <f t="shared" si="3"/>
        <v xml:space="preserve">-    </v>
      </c>
      <c r="M93" s="30">
        <f t="shared" si="6"/>
        <v>0</v>
      </c>
      <c r="N93" s="31" t="str">
        <f t="shared" si="4"/>
        <v xml:space="preserve">-    </v>
      </c>
      <c r="O93" s="32"/>
      <c r="P93" s="32"/>
    </row>
    <row r="94" spans="1:16" x14ac:dyDescent="0.2">
      <c r="A94" s="19" t="s">
        <v>188</v>
      </c>
      <c r="B94" s="43"/>
      <c r="C94" s="26" t="s">
        <v>19</v>
      </c>
      <c r="D94" s="57" t="s">
        <v>189</v>
      </c>
      <c r="E94" s="58"/>
      <c r="F94" s="27"/>
      <c r="G94" s="28"/>
      <c r="H94" s="38">
        <v>0</v>
      </c>
      <c r="I94" s="38">
        <v>0</v>
      </c>
      <c r="J94" s="38">
        <v>0</v>
      </c>
      <c r="K94" s="30">
        <f t="shared" si="5"/>
        <v>0</v>
      </c>
      <c r="L94" s="31" t="str">
        <f t="shared" si="3"/>
        <v xml:space="preserve">-    </v>
      </c>
      <c r="M94" s="30">
        <f t="shared" si="6"/>
        <v>0</v>
      </c>
      <c r="N94" s="31" t="str">
        <f t="shared" si="4"/>
        <v xml:space="preserve">-    </v>
      </c>
      <c r="O94" s="32"/>
      <c r="P94" s="32"/>
    </row>
    <row r="95" spans="1:16" x14ac:dyDescent="0.2">
      <c r="A95" s="19"/>
      <c r="B95" s="77"/>
      <c r="C95" s="104" t="s">
        <v>190</v>
      </c>
      <c r="D95" s="104"/>
      <c r="E95" s="104"/>
      <c r="F95" s="105"/>
      <c r="G95" s="105"/>
      <c r="H95" s="53">
        <v>0</v>
      </c>
      <c r="I95" s="53">
        <v>0</v>
      </c>
      <c r="J95" s="53">
        <v>0</v>
      </c>
      <c r="K95" s="54">
        <f t="shared" si="5"/>
        <v>0</v>
      </c>
      <c r="L95" s="78" t="str">
        <f t="shared" si="3"/>
        <v xml:space="preserve">-    </v>
      </c>
      <c r="M95" s="54">
        <f t="shared" si="6"/>
        <v>0</v>
      </c>
      <c r="N95" s="78" t="str">
        <f t="shared" si="4"/>
        <v xml:space="preserve">-    </v>
      </c>
      <c r="O95" s="32"/>
      <c r="P95" s="32"/>
    </row>
    <row r="96" spans="1:16" x14ac:dyDescent="0.2">
      <c r="A96" s="19"/>
      <c r="B96" s="56"/>
      <c r="C96" s="34"/>
      <c r="D96" s="65"/>
      <c r="E96" s="62"/>
      <c r="F96" s="35"/>
      <c r="G96" s="44"/>
      <c r="H96" s="38"/>
      <c r="I96" s="38"/>
      <c r="J96" s="38"/>
      <c r="K96" s="45">
        <f t="shared" si="5"/>
        <v>0</v>
      </c>
      <c r="L96" s="46" t="str">
        <f t="shared" si="3"/>
        <v xml:space="preserve">-    </v>
      </c>
      <c r="M96" s="45">
        <f t="shared" si="6"/>
        <v>0</v>
      </c>
      <c r="N96" s="46" t="str">
        <f t="shared" si="4"/>
        <v xml:space="preserve">-    </v>
      </c>
      <c r="O96" s="32"/>
      <c r="P96" s="32"/>
    </row>
    <row r="97" spans="1:16" x14ac:dyDescent="0.2">
      <c r="A97" s="19"/>
      <c r="B97" s="25" t="s">
        <v>191</v>
      </c>
      <c r="C97" s="57" t="s">
        <v>192</v>
      </c>
      <c r="D97" s="58"/>
      <c r="E97" s="27"/>
      <c r="F97" s="70"/>
      <c r="G97" s="71"/>
      <c r="H97" s="29"/>
      <c r="I97" s="29"/>
      <c r="J97" s="29"/>
      <c r="K97" s="30">
        <f t="shared" si="5"/>
        <v>0</v>
      </c>
      <c r="L97" s="31" t="str">
        <f t="shared" si="3"/>
        <v xml:space="preserve">-    </v>
      </c>
      <c r="M97" s="30">
        <f t="shared" si="6"/>
        <v>0</v>
      </c>
      <c r="N97" s="31" t="str">
        <f t="shared" si="4"/>
        <v xml:space="preserve">-    </v>
      </c>
      <c r="O97" s="32"/>
      <c r="P97" s="32"/>
    </row>
    <row r="98" spans="1:16" x14ac:dyDescent="0.2">
      <c r="A98" s="19"/>
      <c r="B98" s="43"/>
      <c r="C98" s="26" t="s">
        <v>9</v>
      </c>
      <c r="D98" s="57" t="s">
        <v>193</v>
      </c>
      <c r="E98" s="58"/>
      <c r="F98" s="27"/>
      <c r="G98" s="28"/>
      <c r="H98" s="29">
        <v>0</v>
      </c>
      <c r="I98" s="29">
        <v>0</v>
      </c>
      <c r="J98" s="29">
        <v>0</v>
      </c>
      <c r="K98" s="30">
        <f t="shared" si="5"/>
        <v>0</v>
      </c>
      <c r="L98" s="31" t="str">
        <f t="shared" si="3"/>
        <v xml:space="preserve">-    </v>
      </c>
      <c r="M98" s="30">
        <f t="shared" si="6"/>
        <v>0</v>
      </c>
      <c r="N98" s="31" t="str">
        <f t="shared" si="4"/>
        <v xml:space="preserve">-    </v>
      </c>
      <c r="O98" s="32"/>
      <c r="P98" s="32"/>
    </row>
    <row r="99" spans="1:16" x14ac:dyDescent="0.2">
      <c r="A99" s="19" t="s">
        <v>194</v>
      </c>
      <c r="B99" s="56"/>
      <c r="C99" s="64"/>
      <c r="D99" s="72"/>
      <c r="E99" s="34" t="s">
        <v>12</v>
      </c>
      <c r="F99" s="65" t="s">
        <v>195</v>
      </c>
      <c r="G99" s="73"/>
      <c r="H99" s="38">
        <v>0</v>
      </c>
      <c r="I99" s="38">
        <v>0</v>
      </c>
      <c r="J99" s="38">
        <v>0</v>
      </c>
      <c r="K99" s="45">
        <f t="shared" si="5"/>
        <v>0</v>
      </c>
      <c r="L99" s="46" t="str">
        <f t="shared" si="3"/>
        <v xml:space="preserve">-    </v>
      </c>
      <c r="M99" s="45">
        <f t="shared" si="6"/>
        <v>0</v>
      </c>
      <c r="N99" s="46" t="str">
        <f t="shared" si="4"/>
        <v xml:space="preserve">-    </v>
      </c>
      <c r="O99" s="32"/>
      <c r="P99" s="32"/>
    </row>
    <row r="100" spans="1:16" x14ac:dyDescent="0.2">
      <c r="A100" s="19" t="s">
        <v>196</v>
      </c>
      <c r="B100" s="56"/>
      <c r="C100" s="64"/>
      <c r="D100" s="72"/>
      <c r="E100" s="34" t="s">
        <v>14</v>
      </c>
      <c r="F100" s="72" t="s">
        <v>197</v>
      </c>
      <c r="G100" s="73"/>
      <c r="H100" s="38">
        <v>0</v>
      </c>
      <c r="I100" s="38">
        <v>0</v>
      </c>
      <c r="J100" s="38">
        <v>0</v>
      </c>
      <c r="K100" s="45">
        <f t="shared" si="5"/>
        <v>0</v>
      </c>
      <c r="L100" s="46" t="str">
        <f t="shared" si="3"/>
        <v xml:space="preserve">-    </v>
      </c>
      <c r="M100" s="45">
        <f t="shared" si="6"/>
        <v>0</v>
      </c>
      <c r="N100" s="46" t="str">
        <f t="shared" si="4"/>
        <v xml:space="preserve">-    </v>
      </c>
      <c r="O100" s="32"/>
      <c r="P100" s="32"/>
    </row>
    <row r="101" spans="1:16" x14ac:dyDescent="0.2">
      <c r="A101" s="19"/>
      <c r="B101" s="43"/>
      <c r="C101" s="26" t="s">
        <v>19</v>
      </c>
      <c r="D101" s="57" t="s">
        <v>198</v>
      </c>
      <c r="E101" s="58"/>
      <c r="F101" s="27"/>
      <c r="G101" s="28"/>
      <c r="H101" s="29">
        <v>0</v>
      </c>
      <c r="I101" s="29">
        <v>0</v>
      </c>
      <c r="J101" s="29">
        <v>0</v>
      </c>
      <c r="K101" s="30">
        <f t="shared" si="5"/>
        <v>0</v>
      </c>
      <c r="L101" s="31" t="str">
        <f t="shared" si="3"/>
        <v xml:space="preserve">-    </v>
      </c>
      <c r="M101" s="30">
        <f t="shared" si="6"/>
        <v>0</v>
      </c>
      <c r="N101" s="31" t="str">
        <f t="shared" si="4"/>
        <v xml:space="preserve">-    </v>
      </c>
      <c r="O101" s="32"/>
      <c r="P101" s="32"/>
    </row>
    <row r="102" spans="1:16" x14ac:dyDescent="0.2">
      <c r="A102" s="19" t="s">
        <v>199</v>
      </c>
      <c r="B102" s="56"/>
      <c r="C102" s="64"/>
      <c r="D102" s="72"/>
      <c r="E102" s="34" t="s">
        <v>12</v>
      </c>
      <c r="F102" s="65" t="s">
        <v>200</v>
      </c>
      <c r="G102" s="73"/>
      <c r="H102" s="38">
        <v>0</v>
      </c>
      <c r="I102" s="38">
        <v>0</v>
      </c>
      <c r="J102" s="38">
        <v>0</v>
      </c>
      <c r="K102" s="45">
        <f t="shared" si="5"/>
        <v>0</v>
      </c>
      <c r="L102" s="46" t="str">
        <f t="shared" si="3"/>
        <v xml:space="preserve">-    </v>
      </c>
      <c r="M102" s="45">
        <f t="shared" si="6"/>
        <v>0</v>
      </c>
      <c r="N102" s="46" t="str">
        <f t="shared" si="4"/>
        <v xml:space="preserve">-    </v>
      </c>
      <c r="O102" s="32"/>
      <c r="P102" s="32"/>
    </row>
    <row r="103" spans="1:16" x14ac:dyDescent="0.2">
      <c r="A103" s="19" t="s">
        <v>201</v>
      </c>
      <c r="B103" s="56"/>
      <c r="C103" s="64"/>
      <c r="D103" s="72"/>
      <c r="E103" s="34" t="s">
        <v>14</v>
      </c>
      <c r="F103" s="72" t="s">
        <v>202</v>
      </c>
      <c r="G103" s="73"/>
      <c r="H103" s="38">
        <v>0</v>
      </c>
      <c r="I103" s="38">
        <v>0</v>
      </c>
      <c r="J103" s="38">
        <v>0</v>
      </c>
      <c r="K103" s="45">
        <f t="shared" si="5"/>
        <v>0</v>
      </c>
      <c r="L103" s="46" t="str">
        <f t="shared" si="3"/>
        <v xml:space="preserve">-    </v>
      </c>
      <c r="M103" s="45">
        <f t="shared" si="6"/>
        <v>0</v>
      </c>
      <c r="N103" s="46" t="str">
        <f t="shared" si="4"/>
        <v xml:space="preserve">-    </v>
      </c>
      <c r="O103" s="32"/>
      <c r="P103" s="32"/>
    </row>
    <row r="104" spans="1:16" x14ac:dyDescent="0.2">
      <c r="A104" s="19"/>
      <c r="B104" s="77"/>
      <c r="C104" s="104" t="s">
        <v>203</v>
      </c>
      <c r="D104" s="104"/>
      <c r="E104" s="104"/>
      <c r="F104" s="105"/>
      <c r="G104" s="105"/>
      <c r="H104" s="53">
        <v>0</v>
      </c>
      <c r="I104" s="53">
        <v>0</v>
      </c>
      <c r="J104" s="53">
        <v>0</v>
      </c>
      <c r="K104" s="54">
        <f t="shared" si="5"/>
        <v>0</v>
      </c>
      <c r="L104" s="78" t="str">
        <f t="shared" si="3"/>
        <v xml:space="preserve">-    </v>
      </c>
      <c r="M104" s="54">
        <f t="shared" si="6"/>
        <v>0</v>
      </c>
      <c r="N104" s="78" t="str">
        <f t="shared" si="4"/>
        <v xml:space="preserve">-    </v>
      </c>
      <c r="O104" s="32"/>
      <c r="P104" s="32"/>
    </row>
    <row r="105" spans="1:16" ht="13.5" thickBot="1" x14ac:dyDescent="0.25">
      <c r="A105" s="19"/>
      <c r="B105" s="75"/>
      <c r="C105" s="34"/>
      <c r="D105" s="72"/>
      <c r="E105" s="65"/>
      <c r="F105" s="72"/>
      <c r="G105" s="73"/>
      <c r="H105" s="38"/>
      <c r="I105" s="38"/>
      <c r="J105" s="38"/>
      <c r="K105" s="45">
        <f t="shared" si="5"/>
        <v>0</v>
      </c>
      <c r="L105" s="46" t="str">
        <f t="shared" si="3"/>
        <v xml:space="preserve">-    </v>
      </c>
      <c r="M105" s="45">
        <f t="shared" si="6"/>
        <v>0</v>
      </c>
      <c r="N105" s="46" t="str">
        <f t="shared" si="4"/>
        <v xml:space="preserve">-    </v>
      </c>
      <c r="O105" s="32"/>
      <c r="P105" s="32"/>
    </row>
    <row r="106" spans="1:16" ht="14.25" thickTop="1" thickBot="1" x14ac:dyDescent="0.25">
      <c r="A106" s="19"/>
      <c r="B106" s="106" t="s">
        <v>204</v>
      </c>
      <c r="C106" s="107"/>
      <c r="D106" s="107"/>
      <c r="E106" s="107"/>
      <c r="F106" s="108"/>
      <c r="G106" s="108"/>
      <c r="H106" s="90">
        <v>14222019.971359396</v>
      </c>
      <c r="I106" s="90">
        <v>14222019.971359396</v>
      </c>
      <c r="J106" s="90">
        <v>14222019.971359396</v>
      </c>
      <c r="K106" s="80">
        <f t="shared" si="5"/>
        <v>0</v>
      </c>
      <c r="L106" s="81">
        <f t="shared" si="3"/>
        <v>0</v>
      </c>
      <c r="M106" s="80">
        <f t="shared" si="6"/>
        <v>0</v>
      </c>
      <c r="N106" s="81" t="str">
        <f t="shared" si="4"/>
        <v xml:space="preserve">-    </v>
      </c>
      <c r="O106" s="32"/>
      <c r="P106" s="32"/>
    </row>
    <row r="107" spans="1:16" ht="13.5" thickTop="1" x14ac:dyDescent="0.2">
      <c r="A107" s="19"/>
      <c r="B107" s="82"/>
      <c r="C107" s="83"/>
      <c r="D107" s="83"/>
      <c r="E107" s="84"/>
      <c r="F107" s="85"/>
      <c r="G107" s="86"/>
      <c r="H107" s="87"/>
      <c r="I107" s="87"/>
      <c r="J107" s="87"/>
      <c r="K107" s="88">
        <f t="shared" si="5"/>
        <v>0</v>
      </c>
      <c r="L107" s="89" t="str">
        <f t="shared" si="3"/>
        <v xml:space="preserve">-    </v>
      </c>
      <c r="M107" s="88">
        <f t="shared" si="6"/>
        <v>0</v>
      </c>
      <c r="N107" s="89" t="str">
        <f t="shared" si="4"/>
        <v xml:space="preserve">-    </v>
      </c>
      <c r="O107" s="32"/>
      <c r="P107" s="32"/>
    </row>
    <row r="108" spans="1:16" x14ac:dyDescent="0.2">
      <c r="A108" s="19"/>
      <c r="B108" s="25" t="s">
        <v>205</v>
      </c>
      <c r="C108" s="57" t="s">
        <v>206</v>
      </c>
      <c r="D108" s="58"/>
      <c r="E108" s="57"/>
      <c r="F108" s="70"/>
      <c r="G108" s="71"/>
      <c r="H108" s="29"/>
      <c r="I108" s="29"/>
      <c r="J108" s="29"/>
      <c r="K108" s="30">
        <f t="shared" si="5"/>
        <v>0</v>
      </c>
      <c r="L108" s="31" t="str">
        <f t="shared" si="3"/>
        <v xml:space="preserve">-    </v>
      </c>
      <c r="M108" s="30">
        <f t="shared" si="6"/>
        <v>0</v>
      </c>
      <c r="N108" s="31" t="str">
        <f t="shared" si="4"/>
        <v xml:space="preserve">-    </v>
      </c>
      <c r="O108" s="32"/>
      <c r="P108" s="32"/>
    </row>
    <row r="109" spans="1:16" x14ac:dyDescent="0.2">
      <c r="A109" s="19"/>
      <c r="B109" s="43"/>
      <c r="C109" s="26" t="s">
        <v>9</v>
      </c>
      <c r="D109" s="70" t="s">
        <v>207</v>
      </c>
      <c r="E109" s="58"/>
      <c r="F109" s="70"/>
      <c r="G109" s="71"/>
      <c r="H109" s="29">
        <v>13965637.531359313</v>
      </c>
      <c r="I109" s="29">
        <v>13965637.531359313</v>
      </c>
      <c r="J109" s="29">
        <v>13965637.531359313</v>
      </c>
      <c r="K109" s="30">
        <f t="shared" si="5"/>
        <v>0</v>
      </c>
      <c r="L109" s="31">
        <f t="shared" si="3"/>
        <v>0</v>
      </c>
      <c r="M109" s="30">
        <f t="shared" si="6"/>
        <v>0</v>
      </c>
      <c r="N109" s="31" t="str">
        <f t="shared" si="4"/>
        <v xml:space="preserve">-    </v>
      </c>
      <c r="O109" s="32"/>
      <c r="P109" s="32"/>
    </row>
    <row r="110" spans="1:16" x14ac:dyDescent="0.2">
      <c r="A110" s="19" t="s">
        <v>208</v>
      </c>
      <c r="B110" s="75"/>
      <c r="C110" s="64"/>
      <c r="D110" s="72"/>
      <c r="E110" s="34" t="s">
        <v>12</v>
      </c>
      <c r="F110" s="72" t="s">
        <v>209</v>
      </c>
      <c r="G110" s="73"/>
      <c r="H110" s="38">
        <v>13151842.166187491</v>
      </c>
      <c r="I110" s="38">
        <v>13151842.166187491</v>
      </c>
      <c r="J110" s="38">
        <v>13151842.166187491</v>
      </c>
      <c r="K110" s="45">
        <f t="shared" si="5"/>
        <v>0</v>
      </c>
      <c r="L110" s="46">
        <f t="shared" si="3"/>
        <v>0</v>
      </c>
      <c r="M110" s="45">
        <f t="shared" si="6"/>
        <v>0</v>
      </c>
      <c r="N110" s="46" t="str">
        <f t="shared" si="4"/>
        <v xml:space="preserve">-    </v>
      </c>
      <c r="O110" s="32"/>
      <c r="P110" s="32"/>
    </row>
    <row r="111" spans="1:16" x14ac:dyDescent="0.2">
      <c r="A111" s="19" t="s">
        <v>210</v>
      </c>
      <c r="B111" s="75"/>
      <c r="C111" s="64"/>
      <c r="D111" s="72"/>
      <c r="E111" s="34" t="s">
        <v>14</v>
      </c>
      <c r="F111" s="72" t="s">
        <v>211</v>
      </c>
      <c r="G111" s="73"/>
      <c r="H111" s="38">
        <v>533734.44860714278</v>
      </c>
      <c r="I111" s="38">
        <v>533734.44860714278</v>
      </c>
      <c r="J111" s="38">
        <v>533734.44860714278</v>
      </c>
      <c r="K111" s="45">
        <f t="shared" si="5"/>
        <v>0</v>
      </c>
      <c r="L111" s="46">
        <f t="shared" si="3"/>
        <v>0</v>
      </c>
      <c r="M111" s="45">
        <f t="shared" si="6"/>
        <v>0</v>
      </c>
      <c r="N111" s="46" t="str">
        <f t="shared" si="4"/>
        <v xml:space="preserve">-    </v>
      </c>
      <c r="O111" s="32"/>
      <c r="P111" s="32"/>
    </row>
    <row r="112" spans="1:16" x14ac:dyDescent="0.2">
      <c r="A112" s="19" t="s">
        <v>212</v>
      </c>
      <c r="B112" s="75"/>
      <c r="C112" s="64"/>
      <c r="D112" s="72"/>
      <c r="E112" s="34" t="s">
        <v>33</v>
      </c>
      <c r="F112" s="72" t="s">
        <v>213</v>
      </c>
      <c r="G112" s="73"/>
      <c r="H112" s="38">
        <v>280060.91656467959</v>
      </c>
      <c r="I112" s="38">
        <v>280060.91656467959</v>
      </c>
      <c r="J112" s="38">
        <v>280060.91656467959</v>
      </c>
      <c r="K112" s="45">
        <f t="shared" si="5"/>
        <v>0</v>
      </c>
      <c r="L112" s="46">
        <f t="shared" si="3"/>
        <v>0</v>
      </c>
      <c r="M112" s="45">
        <f t="shared" si="6"/>
        <v>0</v>
      </c>
      <c r="N112" s="46" t="str">
        <f t="shared" si="4"/>
        <v xml:space="preserve">-    </v>
      </c>
      <c r="O112" s="32"/>
      <c r="P112" s="32"/>
    </row>
    <row r="113" spans="1:16" x14ac:dyDescent="0.2">
      <c r="A113" s="19" t="s">
        <v>214</v>
      </c>
      <c r="B113" s="75"/>
      <c r="C113" s="64"/>
      <c r="D113" s="72"/>
      <c r="E113" s="34" t="s">
        <v>44</v>
      </c>
      <c r="F113" s="72" t="s">
        <v>215</v>
      </c>
      <c r="G113" s="73"/>
      <c r="H113" s="38">
        <v>0</v>
      </c>
      <c r="I113" s="38">
        <v>0</v>
      </c>
      <c r="J113" s="38">
        <v>0</v>
      </c>
      <c r="K113" s="45">
        <f t="shared" si="5"/>
        <v>0</v>
      </c>
      <c r="L113" s="46" t="str">
        <f t="shared" si="3"/>
        <v xml:space="preserve">-    </v>
      </c>
      <c r="M113" s="45">
        <f t="shared" si="6"/>
        <v>0</v>
      </c>
      <c r="N113" s="46" t="str">
        <f t="shared" si="4"/>
        <v xml:space="preserve">-    </v>
      </c>
      <c r="O113" s="32"/>
      <c r="P113" s="32"/>
    </row>
    <row r="114" spans="1:16" x14ac:dyDescent="0.2">
      <c r="A114" s="19" t="s">
        <v>216</v>
      </c>
      <c r="B114" s="43"/>
      <c r="C114" s="26" t="s">
        <v>19</v>
      </c>
      <c r="D114" s="70" t="s">
        <v>217</v>
      </c>
      <c r="E114" s="58"/>
      <c r="F114" s="70"/>
      <c r="G114" s="71"/>
      <c r="H114" s="29">
        <v>256382.44</v>
      </c>
      <c r="I114" s="29">
        <v>256382.44</v>
      </c>
      <c r="J114" s="29">
        <v>256382.44</v>
      </c>
      <c r="K114" s="30">
        <f t="shared" si="5"/>
        <v>0</v>
      </c>
      <c r="L114" s="31">
        <f t="shared" si="3"/>
        <v>0</v>
      </c>
      <c r="M114" s="30">
        <f t="shared" si="6"/>
        <v>0</v>
      </c>
      <c r="N114" s="31" t="str">
        <f t="shared" si="4"/>
        <v xml:space="preserve">-    </v>
      </c>
      <c r="O114" s="32"/>
      <c r="P114" s="32"/>
    </row>
    <row r="115" spans="1:16" x14ac:dyDescent="0.2">
      <c r="A115" s="19" t="s">
        <v>218</v>
      </c>
      <c r="B115" s="43"/>
      <c r="C115" s="26" t="s">
        <v>22</v>
      </c>
      <c r="D115" s="70" t="s">
        <v>219</v>
      </c>
      <c r="E115" s="58"/>
      <c r="F115" s="70"/>
      <c r="G115" s="71"/>
      <c r="H115" s="29">
        <v>0</v>
      </c>
      <c r="I115" s="29">
        <v>0</v>
      </c>
      <c r="J115" s="29">
        <v>0</v>
      </c>
      <c r="K115" s="30">
        <f t="shared" si="5"/>
        <v>0</v>
      </c>
      <c r="L115" s="31" t="str">
        <f t="shared" si="3"/>
        <v xml:space="preserve">-    </v>
      </c>
      <c r="M115" s="30">
        <f t="shared" si="6"/>
        <v>0</v>
      </c>
      <c r="N115" s="31" t="str">
        <f t="shared" si="4"/>
        <v xml:space="preserve">-    </v>
      </c>
      <c r="O115" s="32"/>
      <c r="P115" s="32"/>
    </row>
    <row r="116" spans="1:16" x14ac:dyDescent="0.2">
      <c r="A116" s="19"/>
      <c r="B116" s="77"/>
      <c r="C116" s="104" t="s">
        <v>220</v>
      </c>
      <c r="D116" s="104"/>
      <c r="E116" s="104"/>
      <c r="F116" s="105"/>
      <c r="G116" s="105"/>
      <c r="H116" s="53">
        <v>14222019.971359313</v>
      </c>
      <c r="I116" s="53">
        <v>14222019.971359313</v>
      </c>
      <c r="J116" s="53">
        <v>14222019.971359313</v>
      </c>
      <c r="K116" s="54">
        <f t="shared" si="5"/>
        <v>0</v>
      </c>
      <c r="L116" s="78">
        <f t="shared" si="3"/>
        <v>0</v>
      </c>
      <c r="M116" s="54">
        <f t="shared" si="6"/>
        <v>0</v>
      </c>
      <c r="N116" s="78" t="str">
        <f t="shared" si="4"/>
        <v xml:space="preserve">-    </v>
      </c>
      <c r="O116" s="32"/>
      <c r="P116" s="32"/>
    </row>
    <row r="117" spans="1:16" x14ac:dyDescent="0.2">
      <c r="A117" s="19"/>
      <c r="B117" s="75"/>
      <c r="C117" s="34"/>
      <c r="D117" s="72"/>
      <c r="E117" s="65"/>
      <c r="F117" s="72"/>
      <c r="G117" s="73"/>
      <c r="H117" s="38"/>
      <c r="I117" s="38"/>
      <c r="J117" s="38"/>
      <c r="K117" s="45">
        <f t="shared" si="5"/>
        <v>0</v>
      </c>
      <c r="L117" s="46" t="str">
        <f t="shared" si="3"/>
        <v xml:space="preserve">-    </v>
      </c>
      <c r="M117" s="45">
        <f t="shared" si="6"/>
        <v>0</v>
      </c>
      <c r="N117" s="46" t="str">
        <f t="shared" si="4"/>
        <v xml:space="preserve">-    </v>
      </c>
      <c r="O117" s="32"/>
      <c r="P117" s="32"/>
    </row>
    <row r="118" spans="1:16" x14ac:dyDescent="0.2">
      <c r="A118" s="19"/>
      <c r="B118" s="25" t="s">
        <v>221</v>
      </c>
      <c r="C118" s="57"/>
      <c r="D118" s="58"/>
      <c r="E118" s="57"/>
      <c r="F118" s="70"/>
      <c r="G118" s="71"/>
      <c r="H118" s="91">
        <v>0</v>
      </c>
      <c r="I118" s="91">
        <v>0</v>
      </c>
      <c r="J118" s="91">
        <v>0</v>
      </c>
      <c r="K118" s="29">
        <f t="shared" si="5"/>
        <v>0</v>
      </c>
      <c r="L118" s="92" t="str">
        <f t="shared" si="3"/>
        <v xml:space="preserve">-    </v>
      </c>
      <c r="M118" s="29">
        <f t="shared" si="6"/>
        <v>0</v>
      </c>
      <c r="N118" s="92" t="str">
        <f t="shared" si="4"/>
        <v xml:space="preserve">-    </v>
      </c>
      <c r="O118" s="32"/>
      <c r="P118" s="32"/>
    </row>
    <row r="119" spans="1:16" ht="13.5" thickBot="1" x14ac:dyDescent="0.25">
      <c r="A119" s="19"/>
      <c r="B119" s="93"/>
      <c r="C119" s="94"/>
      <c r="D119" s="95"/>
      <c r="E119" s="95"/>
      <c r="F119" s="96"/>
      <c r="G119" s="97"/>
      <c r="H119" s="98"/>
      <c r="I119" s="98"/>
      <c r="J119" s="98"/>
      <c r="K119" s="99"/>
      <c r="L119" s="100"/>
      <c r="M119" s="99"/>
      <c r="N119" s="100"/>
      <c r="O119" s="32"/>
      <c r="P119" s="32"/>
    </row>
    <row r="120" spans="1:16" x14ac:dyDescent="0.2">
      <c r="A120" s="101"/>
      <c r="B120" s="102"/>
    </row>
    <row r="121" spans="1:16" x14ac:dyDescent="0.2">
      <c r="A121" s="101"/>
      <c r="B121" s="102"/>
    </row>
  </sheetData>
  <mergeCells count="13">
    <mergeCell ref="M4:N4"/>
    <mergeCell ref="B4:G5"/>
    <mergeCell ref="H4:H5"/>
    <mergeCell ref="I4:I5"/>
    <mergeCell ref="J4:J5"/>
    <mergeCell ref="K4:L4"/>
    <mergeCell ref="C116:G116"/>
    <mergeCell ref="C83:G83"/>
    <mergeCell ref="B85:G85"/>
    <mergeCell ref="C90:G90"/>
    <mergeCell ref="C95:G95"/>
    <mergeCell ref="C104:G104"/>
    <mergeCell ref="B106:G106"/>
  </mergeCells>
  <pageMargins left="0.70866141732283472" right="0.31496062992125984" top="0.74803149606299213" bottom="0.74803149606299213" header="0.31496062992125984" footer="0.31496062992125984"/>
  <pageSetup paperSize="9" scale="45" fitToHeight="0" orientation="portrait" r:id="rId1"/>
  <rowBreaks count="1" manualBreakCount="1">
    <brk id="11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MOD CE 118 all.1.1</vt:lpstr>
      <vt:lpstr>MOD CE 118 PLURIENNALE</vt:lpstr>
      <vt:lpstr>'MOD CE 118 all.1.1'!Area_stampa</vt:lpstr>
      <vt:lpstr>'MOD CE 118 PLURIENNALE'!Area_stampa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Scarponi</dc:creator>
  <cp:lastModifiedBy>Barbara Scarponi</cp:lastModifiedBy>
  <dcterms:created xsi:type="dcterms:W3CDTF">2025-07-10T08:47:10Z</dcterms:created>
  <dcterms:modified xsi:type="dcterms:W3CDTF">2025-07-10T09:51:14Z</dcterms:modified>
</cp:coreProperties>
</file>