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https://regionemarche-my.sharepoint.com/personal/alessandro_manes_regione_marche_it/Documents/Desktop/TDA/TDA_ExAnteMensile/ReportExAnte2025/05_Maggio/"/>
    </mc:Choice>
  </mc:AlternateContent>
  <xr:revisionPtr revIDLastSave="10" documentId="8_{2C8D08E4-67AC-4F2E-AD9F-B9DD58C266C4}" xr6:coauthVersionLast="47" xr6:coauthVersionMax="47" xr10:uidLastSave="{49CC6882-4C88-4020-B8A6-394682FF9877}"/>
  <bookViews>
    <workbookView xWindow="3720" yWindow="3210" windowWidth="31470" windowHeight="1687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 i="1" l="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4" i="1"/>
  <c r="J4" i="1"/>
  <c r="N4" i="1"/>
  <c r="M54" i="1" l="1"/>
  <c r="L54" i="1"/>
  <c r="I54" i="1"/>
  <c r="H54" i="1"/>
  <c r="E54" i="1"/>
  <c r="D54" i="1"/>
  <c r="F54" i="1" s="1"/>
  <c r="N54" i="1" l="1"/>
  <c r="J54" i="1"/>
</calcChain>
</file>

<file path=xl/sharedStrings.xml><?xml version="1.0" encoding="utf-8"?>
<sst xmlns="http://schemas.openxmlformats.org/spreadsheetml/2006/main" count="171" uniqueCount="73">
  <si>
    <t>Anno</t>
  </si>
  <si>
    <t>Mese</t>
  </si>
  <si>
    <t>Prestazione PNGLA</t>
  </si>
  <si>
    <t>Num. Pren. Classe B</t>
  </si>
  <si>
    <t>Num. Pren. Entro TDA B</t>
  </si>
  <si>
    <t>% Pren. Entro TDA B</t>
  </si>
  <si>
    <t>T.D.A. Medio B</t>
  </si>
  <si>
    <t>Num. Pren. Classe D</t>
  </si>
  <si>
    <t>Num. Pren. Entro TDA D</t>
  </si>
  <si>
    <t>% Pren. Entro TDA D</t>
  </si>
  <si>
    <t>T.D.A. Medio D</t>
  </si>
  <si>
    <t>Num. Pren. Classe P</t>
  </si>
  <si>
    <t>Num. Pren. Entro TDA P</t>
  </si>
  <si>
    <t>% Pren. Entro TDA P</t>
  </si>
  <si>
    <t>T.D.A. Medio P</t>
  </si>
  <si>
    <t>2025</t>
  </si>
  <si>
    <t>01 Visita Cardiologica</t>
  </si>
  <si>
    <t>02 Prima visita Angiologica</t>
  </si>
  <si>
    <t>03 Visita chirurgia vascolare</t>
  </si>
  <si>
    <t>04 Visita Dermatologica</t>
  </si>
  <si>
    <t>05 Visita endocrinologica</t>
  </si>
  <si>
    <t>06 Visita Fisiatrica</t>
  </si>
  <si>
    <t>07 Visita Gastroenterologica</t>
  </si>
  <si>
    <t>08 Prima visita geriatrica</t>
  </si>
  <si>
    <t>09 Visita Ginecologica</t>
  </si>
  <si>
    <t>10 Prima visita nefrologica</t>
  </si>
  <si>
    <t>11 Visita Neurologica</t>
  </si>
  <si>
    <t>12 Visita Oculistica</t>
  </si>
  <si>
    <t>13 Visita Oncologica</t>
  </si>
  <si>
    <t>14 Visita ortopedica</t>
  </si>
  <si>
    <t>15 Visita Otorinolaringoiatra</t>
  </si>
  <si>
    <t>16 Visita Pneumologica</t>
  </si>
  <si>
    <t>17 Prima visita remautologica</t>
  </si>
  <si>
    <t>18 Visita Urologica</t>
  </si>
  <si>
    <t>19 Prima visita ematologica</t>
  </si>
  <si>
    <t>20 Colonscopia totale con endoscopio flessibile</t>
  </si>
  <si>
    <t>21 Ecografica capo e collo</t>
  </si>
  <si>
    <t>22 Ecocolordopplergrafia cardiaca a riposo</t>
  </si>
  <si>
    <t>23 Ecocolordoppler dei tronchi sovraortici</t>
  </si>
  <si>
    <t>24 Ecocoloddopplergrafia degli arti inferiori arterioso e/o venoso</t>
  </si>
  <si>
    <t>25 Ecocolor doppler dei grossi vasi addominali arteriosi o venosi</t>
  </si>
  <si>
    <t>26 Ecografia ginecologica</t>
  </si>
  <si>
    <t>27 Ecografia addome completo, Ecografia addome inferiore, Ecografia addome superiore</t>
  </si>
  <si>
    <t>28 Ecografia bilaterale della mammella, Ecografia monolaterale della mammella</t>
  </si>
  <si>
    <t>29 Ecografia muscolotendinea e osteoarticolare</t>
  </si>
  <si>
    <t>30 Ecografia scrotale, Ecocolordoppler scrotale</t>
  </si>
  <si>
    <t>31 Elettrocardiogramma dinamico</t>
  </si>
  <si>
    <t>32 Elettromiografia semplice del capo, Elettromiografia semplice del tronco, Elettromiografia semplice per arto inferiore, Elettromiografia semplice per arto superiore</t>
  </si>
  <si>
    <t>33 Esofagogastroduodenoscopia [EGDS]</t>
  </si>
  <si>
    <t>34 Esame audiometrico tonale, Esame audiometrico vocale</t>
  </si>
  <si>
    <t>35 Impedenzometria</t>
  </si>
  <si>
    <t>36 Mammografia bilaterale, Mammografia monolaterale</t>
  </si>
  <si>
    <t>37 Ortopanoramica delle arcate dentarie</t>
  </si>
  <si>
    <t>38 RM addome inferiore e scavo pelvico, RM dell'addome superiore</t>
  </si>
  <si>
    <t>39 RM del collo</t>
  </si>
  <si>
    <t>40 RM encefalo e tronco encefalitico, giunzione cranio spinale e relativo distretto vascolare</t>
  </si>
  <si>
    <t>41 RM del rachide cervicale, RM del rachide dorsale, RM del rachide lombosacrale, RM del rachide sacrococcigeo, RM della colonna in toto, RM articolazione coxofemorale mono e/o bilaterale, RM del bacino, RM del braccio, RM del ginocchio, RM del gomito, RM del piede, RM del polso, RM della caviglia, RM della coscia (RM del femore), RM della gamba, RM della mano, RM della spalla, RM dell'avambraccio</t>
  </si>
  <si>
    <t>42 RX della colonna cervicale, RX della colonna dorsale, RX della colonna lombosacrale, RX standard sacrococcigea</t>
  </si>
  <si>
    <t>43 Rx del piede (calcagno), Rx della caviglia, RX del femore, RX del ginocchio, RX della gamba,RX del gomito, RX dell'avambraccio, RX del polso, RX della mano, RX della spalla, RX del torace</t>
  </si>
  <si>
    <t>44 Spirometria globale, Spirometria semplice</t>
  </si>
  <si>
    <t>45 TC addome superiore, TC addome inferiore, TC addome completo</t>
  </si>
  <si>
    <t>46 TC del braccio, TC del ginocchio, TC del gomito, TC del piede, TC del polso, TC della caviglia, TC della coscia (TC del femore), TC della gamba, TC della mano, TC della spalla, TC dell'articolazione coxofemorale, TC dell'avambraccio, TC di caviglia e piede, TC  di ginocchio e gamba, TC di gomito e avambraccio, TC di polso e mano, TC di spalla e braccio, TC rachide e speco vertebrale cervicale, TC rachide e speco vertebrale toracico, TC rachide e speco vertebrale lombosacrale e del sacro coccige, TC bacino e articolazioni sacroiliache</t>
  </si>
  <si>
    <t>47 TC cranio-encefalo</t>
  </si>
  <si>
    <t>48 TC massiccio facciale</t>
  </si>
  <si>
    <t>49 TC torace</t>
  </si>
  <si>
    <t>50 Test cardiovalscolare da sforzo</t>
  </si>
  <si>
    <t>Priorità = B</t>
  </si>
  <si>
    <t>Priorità = D</t>
  </si>
  <si>
    <t>Priorità = P</t>
  </si>
  <si>
    <t>Tipologia di Prestazione</t>
  </si>
  <si>
    <t>Totale</t>
  </si>
  <si>
    <t>Ex-Ante Maggio 2025 - AST2</t>
  </si>
  <si>
    <t>Maggio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</si>
</sst>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_(&quot;$&quot;* #,##0.00_);_(&quot;$&quot;* \(#,##0.00\);_(&quot;$&quot;* &quot;-&quot;??_);_(@_)"/>
    <numFmt numFmtId="167" formatCode="_(&quot;$&quot;* #,##0_);_(&quot;$&quot;* \(#,##0\);_(&quot;$&quot;* &quot;-&quot;_);_(@_)"/>
  </numFmts>
  <fonts count="5" x14ac:knownFonts="1">
    <font>
      <sz val="10"/>
      <color theme="1"/>
      <name val="Arial"/>
      <family val="2"/>
    </font>
    <font>
      <b/>
      <sz val="10"/>
      <color theme="1"/>
      <name val="Arial"/>
      <family val="2"/>
    </font>
    <font>
      <b/>
      <sz val="14"/>
      <color theme="1"/>
      <name val="Arial"/>
      <family val="2"/>
    </font>
    <font>
      <sz val="11"/>
      <color indexed="8"/>
      <name val="Calibri"/>
    </font>
    <font>
      <sz val="10"/>
      <color indexed="8"/>
      <name val="Arial"/>
    </font>
  </fonts>
  <fills count="7">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0" fillId="0" borderId="0" xfId="0" applyAlignment="1">
      <alignment wrapText="1"/>
    </xf>
    <xf numFmtId="0" fontId="0" fillId="0" borderId="0" xfId="0" applyAlignment="1">
      <alignment horizontal="center" vertical="center" wrapText="1"/>
    </xf>
    <xf numFmtId="3"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wrapText="1"/>
    </xf>
    <xf numFmtId="0" fontId="0" fillId="0" borderId="1" xfId="0" applyBorder="1" applyAlignment="1">
      <alignment vertical="center" wrapText="1"/>
    </xf>
    <xf numFmtId="0" fontId="0" fillId="5" borderId="1" xfId="0" applyFill="1" applyBorder="1" applyAlignment="1">
      <alignment horizontal="center" vertical="center" wrapText="1"/>
    </xf>
    <xf numFmtId="3"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10" fontId="0" fillId="0" borderId="1" xfId="0" applyNumberFormat="1" applyBorder="1" applyAlignment="1">
      <alignment horizontal="center" vertical="center" wrapText="1"/>
    </xf>
    <xf numFmtId="10"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 fillId="3" borderId="2"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1" fillId="4" borderId="2"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FB2B7-B4AE-4857-9651-1819D027B9A7}">
  <dimension ref="A1:O54"/>
  <sheetViews>
    <sheetView tabSelected="1" zoomScale="85" zoomScaleNormal="85" workbookViewId="0">
      <selection sqref="A1:O1"/>
    </sheetView>
  </sheetViews>
  <sheetFormatPr defaultRowHeight="12.75" x14ac:dyDescent="0.2"/>
  <cols>
    <col min="1" max="2" width="9.140625" style="1"/>
    <col min="3" max="3" width="72.140625" style="1" customWidth="1"/>
    <col min="4" max="5" width="9.140625" style="2"/>
    <col min="6" max="6" width="11.7109375" style="2" bestFit="1" customWidth="1"/>
    <col min="7" max="15" width="9.140625" style="2"/>
    <col min="16" max="16384" width="9.140625" style="1"/>
  </cols>
  <sheetData>
    <row r="1" spans="1:15" ht="18" x14ac:dyDescent="0.2">
      <c r="A1" s="12" t="s">
        <v>71</v>
      </c>
      <c r="B1" s="13"/>
      <c r="C1" s="13"/>
      <c r="D1" s="13"/>
      <c r="E1" s="13"/>
      <c r="F1" s="13"/>
      <c r="G1" s="13"/>
      <c r="H1" s="13"/>
      <c r="I1" s="13"/>
      <c r="J1" s="13"/>
      <c r="K1" s="13"/>
      <c r="L1" s="13"/>
      <c r="M1" s="13"/>
      <c r="N1" s="13"/>
      <c r="O1" s="14"/>
    </row>
    <row r="2" spans="1:15" x14ac:dyDescent="0.2">
      <c r="A2" s="24" t="s">
        <v>69</v>
      </c>
      <c r="B2" s="25"/>
      <c r="C2" s="26"/>
      <c r="D2" s="15" t="s">
        <v>66</v>
      </c>
      <c r="E2" s="16"/>
      <c r="F2" s="16"/>
      <c r="G2" s="17"/>
      <c r="H2" s="18" t="s">
        <v>67</v>
      </c>
      <c r="I2" s="19"/>
      <c r="J2" s="19"/>
      <c r="K2" s="20"/>
      <c r="L2" s="21" t="s">
        <v>68</v>
      </c>
      <c r="M2" s="22"/>
      <c r="N2" s="22"/>
      <c r="O2" s="23"/>
    </row>
    <row r="3" spans="1:15" ht="51" x14ac:dyDescent="0.2">
      <c r="A3" s="6" t="s">
        <v>0</v>
      </c>
      <c r="B3" s="6" t="s">
        <v>1</v>
      </c>
      <c r="C3" s="6" t="s">
        <v>2</v>
      </c>
      <c r="D3" s="6" t="s">
        <v>3</v>
      </c>
      <c r="E3" s="6" t="s">
        <v>4</v>
      </c>
      <c r="F3" s="6" t="s">
        <v>5</v>
      </c>
      <c r="G3" s="6" t="s">
        <v>6</v>
      </c>
      <c r="H3" s="6" t="s">
        <v>7</v>
      </c>
      <c r="I3" s="6" t="s">
        <v>8</v>
      </c>
      <c r="J3" s="6" t="s">
        <v>9</v>
      </c>
      <c r="K3" s="6" t="s">
        <v>10</v>
      </c>
      <c r="L3" s="6" t="s">
        <v>11</v>
      </c>
      <c r="M3" s="6" t="s">
        <v>12</v>
      </c>
      <c r="N3" s="6" t="s">
        <v>13</v>
      </c>
      <c r="O3" s="6" t="s">
        <v>14</v>
      </c>
    </row>
    <row r="4" spans="1:15" x14ac:dyDescent="0.2">
      <c r="A4" s="5" t="s">
        <v>15</v>
      </c>
      <c r="B4" s="5" t="s">
        <v>72</v>
      </c>
      <c r="C4" s="5" t="s">
        <v>16</v>
      </c>
      <c r="D4" s="3">
        <v>162</v>
      </c>
      <c r="E4" s="3">
        <v>152</v>
      </c>
      <c r="F4" s="9">
        <f>IF(D4&gt;0,E4/D4,"")</f>
        <v>0.93827160493827155</v>
      </c>
      <c r="G4" s="4">
        <v>11.46</v>
      </c>
      <c r="H4" s="3">
        <v>320</v>
      </c>
      <c r="I4" s="3">
        <v>264</v>
      </c>
      <c r="J4" s="9">
        <f>IF(H4&gt;0,I4/H4,"")</f>
        <v>0.82499999999999996</v>
      </c>
      <c r="K4" s="4">
        <v>36.619999999999997</v>
      </c>
      <c r="L4" s="3">
        <v>392</v>
      </c>
      <c r="M4" s="3">
        <v>392</v>
      </c>
      <c r="N4" s="9">
        <f>IF(L4&gt;0,M4/L4,"")</f>
        <v>1</v>
      </c>
      <c r="O4" s="4">
        <v>71.739999999999995</v>
      </c>
    </row>
    <row r="5" spans="1:15" x14ac:dyDescent="0.2">
      <c r="A5" s="5" t="s">
        <v>15</v>
      </c>
      <c r="B5" s="5" t="s">
        <v>72</v>
      </c>
      <c r="C5" s="5" t="s">
        <v>17</v>
      </c>
      <c r="D5" s="3">
        <v>9</v>
      </c>
      <c r="E5" s="3">
        <v>5</v>
      </c>
      <c r="F5" s="9">
        <f t="shared" ref="F5:F54" si="0">IF(D5&gt;0,E5/D5,"")</f>
        <v>0.55555555555555558</v>
      </c>
      <c r="G5" s="4">
        <v>53.11</v>
      </c>
      <c r="H5" s="3">
        <v>23</v>
      </c>
      <c r="I5" s="3">
        <v>7</v>
      </c>
      <c r="J5" s="9">
        <f t="shared" ref="J5:J54" si="1">IF(H5&gt;0,I5/H5,"")</f>
        <v>0.30434782608695654</v>
      </c>
      <c r="K5" s="4">
        <v>70.78</v>
      </c>
      <c r="L5" s="3">
        <v>16</v>
      </c>
      <c r="M5" s="3">
        <v>16</v>
      </c>
      <c r="N5" s="9">
        <f t="shared" ref="N5:N54" si="2">IF(L5&gt;0,M5/L5,"")</f>
        <v>1</v>
      </c>
      <c r="O5" s="4">
        <v>88.5</v>
      </c>
    </row>
    <row r="6" spans="1:15" x14ac:dyDescent="0.2">
      <c r="A6" s="5" t="s">
        <v>15</v>
      </c>
      <c r="B6" s="5" t="s">
        <v>72</v>
      </c>
      <c r="C6" s="5" t="s">
        <v>18</v>
      </c>
      <c r="D6" s="3">
        <v>2</v>
      </c>
      <c r="E6" s="3">
        <v>2</v>
      </c>
      <c r="F6" s="9">
        <f t="shared" si="0"/>
        <v>1</v>
      </c>
      <c r="G6" s="4">
        <v>6</v>
      </c>
      <c r="H6" s="3">
        <v>4</v>
      </c>
      <c r="I6" s="3">
        <v>3</v>
      </c>
      <c r="J6" s="9">
        <f t="shared" si="1"/>
        <v>0.75</v>
      </c>
      <c r="K6" s="4">
        <v>37.25</v>
      </c>
      <c r="L6" s="3">
        <v>3</v>
      </c>
      <c r="M6" s="3">
        <v>3</v>
      </c>
      <c r="N6" s="9">
        <f t="shared" si="2"/>
        <v>1</v>
      </c>
      <c r="O6" s="4">
        <v>82.67</v>
      </c>
    </row>
    <row r="7" spans="1:15" x14ac:dyDescent="0.2">
      <c r="A7" s="5" t="s">
        <v>15</v>
      </c>
      <c r="B7" s="5" t="s">
        <v>72</v>
      </c>
      <c r="C7" s="5" t="s">
        <v>19</v>
      </c>
      <c r="D7" s="3">
        <v>306</v>
      </c>
      <c r="E7" s="3">
        <v>293</v>
      </c>
      <c r="F7" s="9">
        <f t="shared" si="0"/>
        <v>0.95751633986928109</v>
      </c>
      <c r="G7" s="4">
        <v>13.02</v>
      </c>
      <c r="H7" s="3">
        <v>482</v>
      </c>
      <c r="I7" s="3">
        <v>386</v>
      </c>
      <c r="J7" s="9">
        <f t="shared" si="1"/>
        <v>0.80082987551867224</v>
      </c>
      <c r="K7" s="4">
        <v>42.2</v>
      </c>
      <c r="L7" s="3">
        <v>991</v>
      </c>
      <c r="M7" s="3">
        <v>943</v>
      </c>
      <c r="N7" s="9">
        <f t="shared" si="2"/>
        <v>0.95156407669021192</v>
      </c>
      <c r="O7" s="4">
        <v>85.5</v>
      </c>
    </row>
    <row r="8" spans="1:15" x14ac:dyDescent="0.2">
      <c r="A8" s="5" t="s">
        <v>15</v>
      </c>
      <c r="B8" s="5" t="s">
        <v>72</v>
      </c>
      <c r="C8" s="5" t="s">
        <v>20</v>
      </c>
      <c r="D8" s="3">
        <v>15</v>
      </c>
      <c r="E8" s="3">
        <v>15</v>
      </c>
      <c r="F8" s="9">
        <f t="shared" si="0"/>
        <v>1</v>
      </c>
      <c r="G8" s="4">
        <v>11.47</v>
      </c>
      <c r="H8" s="3">
        <v>38</v>
      </c>
      <c r="I8" s="3">
        <v>32</v>
      </c>
      <c r="J8" s="9">
        <f t="shared" si="1"/>
        <v>0.84210526315789469</v>
      </c>
      <c r="K8" s="4">
        <v>28.84</v>
      </c>
      <c r="L8" s="3">
        <v>45</v>
      </c>
      <c r="M8" s="3">
        <v>45</v>
      </c>
      <c r="N8" s="9">
        <f t="shared" si="2"/>
        <v>1</v>
      </c>
      <c r="O8" s="4">
        <v>56.29</v>
      </c>
    </row>
    <row r="9" spans="1:15" x14ac:dyDescent="0.2">
      <c r="A9" s="5" t="s">
        <v>15</v>
      </c>
      <c r="B9" s="5" t="s">
        <v>72</v>
      </c>
      <c r="C9" s="5" t="s">
        <v>21</v>
      </c>
      <c r="D9" s="3">
        <v>136</v>
      </c>
      <c r="E9" s="3">
        <v>116</v>
      </c>
      <c r="F9" s="9">
        <f t="shared" si="0"/>
        <v>0.8529411764705882</v>
      </c>
      <c r="G9" s="4">
        <v>12.68</v>
      </c>
      <c r="H9" s="3">
        <v>324</v>
      </c>
      <c r="I9" s="3">
        <v>284</v>
      </c>
      <c r="J9" s="9">
        <f t="shared" si="1"/>
        <v>0.87654320987654322</v>
      </c>
      <c r="K9" s="4">
        <v>31.48</v>
      </c>
      <c r="L9" s="3">
        <v>387</v>
      </c>
      <c r="M9" s="3">
        <v>386</v>
      </c>
      <c r="N9" s="9">
        <f t="shared" si="2"/>
        <v>0.99741602067183466</v>
      </c>
      <c r="O9" s="4">
        <v>54.49</v>
      </c>
    </row>
    <row r="10" spans="1:15" x14ac:dyDescent="0.2">
      <c r="A10" s="5" t="s">
        <v>15</v>
      </c>
      <c r="B10" s="5" t="s">
        <v>72</v>
      </c>
      <c r="C10" s="5" t="s">
        <v>22</v>
      </c>
      <c r="D10" s="3">
        <v>27</v>
      </c>
      <c r="E10" s="3">
        <v>26</v>
      </c>
      <c r="F10" s="9">
        <f t="shared" si="0"/>
        <v>0.96296296296296291</v>
      </c>
      <c r="G10" s="4">
        <v>15.81</v>
      </c>
      <c r="H10" s="3">
        <v>48</v>
      </c>
      <c r="I10" s="3">
        <v>36</v>
      </c>
      <c r="J10" s="9">
        <f t="shared" si="1"/>
        <v>0.75</v>
      </c>
      <c r="K10" s="4">
        <v>39.33</v>
      </c>
      <c r="L10" s="3">
        <v>46</v>
      </c>
      <c r="M10" s="3">
        <v>46</v>
      </c>
      <c r="N10" s="9">
        <f t="shared" si="2"/>
        <v>1</v>
      </c>
      <c r="O10" s="4">
        <v>61.89</v>
      </c>
    </row>
    <row r="11" spans="1:15" x14ac:dyDescent="0.2">
      <c r="A11" s="5" t="s">
        <v>15</v>
      </c>
      <c r="B11" s="5" t="s">
        <v>72</v>
      </c>
      <c r="C11" s="5" t="s">
        <v>23</v>
      </c>
      <c r="D11" s="3">
        <v>6</v>
      </c>
      <c r="E11" s="3">
        <v>3</v>
      </c>
      <c r="F11" s="9">
        <f t="shared" si="0"/>
        <v>0.5</v>
      </c>
      <c r="G11" s="4">
        <v>40.33</v>
      </c>
      <c r="H11" s="3">
        <v>31</v>
      </c>
      <c r="I11" s="3">
        <v>27</v>
      </c>
      <c r="J11" s="9">
        <f t="shared" si="1"/>
        <v>0.87096774193548387</v>
      </c>
      <c r="K11" s="4">
        <v>21.45</v>
      </c>
      <c r="L11" s="3">
        <v>15</v>
      </c>
      <c r="M11" s="3">
        <v>15</v>
      </c>
      <c r="N11" s="9">
        <f t="shared" si="2"/>
        <v>1</v>
      </c>
      <c r="O11" s="4">
        <v>19.07</v>
      </c>
    </row>
    <row r="12" spans="1:15" x14ac:dyDescent="0.2">
      <c r="A12" s="5" t="s">
        <v>15</v>
      </c>
      <c r="B12" s="5" t="s">
        <v>72</v>
      </c>
      <c r="C12" s="5" t="s">
        <v>24</v>
      </c>
      <c r="D12" s="3">
        <v>202</v>
      </c>
      <c r="E12" s="3">
        <v>197</v>
      </c>
      <c r="F12" s="9">
        <f t="shared" si="0"/>
        <v>0.97524752475247523</v>
      </c>
      <c r="G12" s="4">
        <v>11.62</v>
      </c>
      <c r="H12" s="3">
        <v>364</v>
      </c>
      <c r="I12" s="3">
        <v>307</v>
      </c>
      <c r="J12" s="9">
        <f t="shared" si="1"/>
        <v>0.84340659340659341</v>
      </c>
      <c r="K12" s="4">
        <v>43.08</v>
      </c>
      <c r="L12" s="3">
        <v>705</v>
      </c>
      <c r="M12" s="3">
        <v>705</v>
      </c>
      <c r="N12" s="9">
        <f t="shared" si="2"/>
        <v>1</v>
      </c>
      <c r="O12" s="4">
        <v>56.27</v>
      </c>
    </row>
    <row r="13" spans="1:15" x14ac:dyDescent="0.2">
      <c r="A13" s="5" t="s">
        <v>15</v>
      </c>
      <c r="B13" s="5" t="s">
        <v>72</v>
      </c>
      <c r="C13" s="5" t="s">
        <v>25</v>
      </c>
      <c r="D13" s="3">
        <v>16</v>
      </c>
      <c r="E13" s="3">
        <v>14</v>
      </c>
      <c r="F13" s="9">
        <f t="shared" si="0"/>
        <v>0.875</v>
      </c>
      <c r="G13" s="4">
        <v>22.38</v>
      </c>
      <c r="H13" s="3">
        <v>33</v>
      </c>
      <c r="I13" s="3">
        <v>23</v>
      </c>
      <c r="J13" s="9">
        <f t="shared" si="1"/>
        <v>0.69696969696969702</v>
      </c>
      <c r="K13" s="4">
        <v>59.64</v>
      </c>
      <c r="L13" s="3">
        <v>25</v>
      </c>
      <c r="M13" s="3">
        <v>25</v>
      </c>
      <c r="N13" s="9">
        <f t="shared" si="2"/>
        <v>1</v>
      </c>
      <c r="O13" s="4">
        <v>81.2</v>
      </c>
    </row>
    <row r="14" spans="1:15" x14ac:dyDescent="0.2">
      <c r="A14" s="5" t="s">
        <v>15</v>
      </c>
      <c r="B14" s="5" t="s">
        <v>72</v>
      </c>
      <c r="C14" s="5" t="s">
        <v>26</v>
      </c>
      <c r="D14" s="3">
        <v>93</v>
      </c>
      <c r="E14" s="3">
        <v>74</v>
      </c>
      <c r="F14" s="9">
        <f t="shared" si="0"/>
        <v>0.79569892473118276</v>
      </c>
      <c r="G14" s="4">
        <v>21.97</v>
      </c>
      <c r="H14" s="3">
        <v>170</v>
      </c>
      <c r="I14" s="3">
        <v>126</v>
      </c>
      <c r="J14" s="9">
        <f t="shared" si="1"/>
        <v>0.74117647058823533</v>
      </c>
      <c r="K14" s="4">
        <v>46.85</v>
      </c>
      <c r="L14" s="3">
        <v>181</v>
      </c>
      <c r="M14" s="3">
        <v>175</v>
      </c>
      <c r="N14" s="9">
        <f t="shared" si="2"/>
        <v>0.96685082872928174</v>
      </c>
      <c r="O14" s="4">
        <v>82.39</v>
      </c>
    </row>
    <row r="15" spans="1:15" x14ac:dyDescent="0.2">
      <c r="A15" s="5" t="s">
        <v>15</v>
      </c>
      <c r="B15" s="5" t="s">
        <v>72</v>
      </c>
      <c r="C15" s="5" t="s">
        <v>27</v>
      </c>
      <c r="D15" s="3">
        <v>239</v>
      </c>
      <c r="E15" s="3">
        <v>229</v>
      </c>
      <c r="F15" s="9">
        <f t="shared" si="0"/>
        <v>0.95815899581589958</v>
      </c>
      <c r="G15" s="4">
        <v>11.82</v>
      </c>
      <c r="H15" s="3">
        <v>619</v>
      </c>
      <c r="I15" s="3">
        <v>542</v>
      </c>
      <c r="J15" s="9">
        <f t="shared" si="1"/>
        <v>0.87560581583198704</v>
      </c>
      <c r="K15" s="4">
        <v>37.5</v>
      </c>
      <c r="L15" s="3">
        <v>914</v>
      </c>
      <c r="M15" s="3">
        <v>866</v>
      </c>
      <c r="N15" s="9">
        <f t="shared" si="2"/>
        <v>0.94748358862144422</v>
      </c>
      <c r="O15" s="4">
        <v>80.44</v>
      </c>
    </row>
    <row r="16" spans="1:15" x14ac:dyDescent="0.2">
      <c r="A16" s="5" t="s">
        <v>15</v>
      </c>
      <c r="B16" s="5" t="s">
        <v>72</v>
      </c>
      <c r="C16" s="5" t="s">
        <v>28</v>
      </c>
      <c r="D16" s="3">
        <v>40</v>
      </c>
      <c r="E16" s="3">
        <v>22</v>
      </c>
      <c r="F16" s="9">
        <f t="shared" si="0"/>
        <v>0.55000000000000004</v>
      </c>
      <c r="G16" s="4">
        <v>15.02</v>
      </c>
      <c r="H16" s="3">
        <v>15</v>
      </c>
      <c r="I16" s="3">
        <v>13</v>
      </c>
      <c r="J16" s="9">
        <f t="shared" si="1"/>
        <v>0.8666666666666667</v>
      </c>
      <c r="K16" s="4">
        <v>29.6</v>
      </c>
      <c r="L16" s="3">
        <v>101</v>
      </c>
      <c r="M16" s="3">
        <v>101</v>
      </c>
      <c r="N16" s="9">
        <f t="shared" si="2"/>
        <v>1</v>
      </c>
      <c r="O16" s="4">
        <v>32.369999999999997</v>
      </c>
    </row>
    <row r="17" spans="1:15" x14ac:dyDescent="0.2">
      <c r="A17" s="5" t="s">
        <v>15</v>
      </c>
      <c r="B17" s="5" t="s">
        <v>72</v>
      </c>
      <c r="C17" s="5" t="s">
        <v>29</v>
      </c>
      <c r="D17" s="3">
        <v>177</v>
      </c>
      <c r="E17" s="3">
        <v>132</v>
      </c>
      <c r="F17" s="9">
        <f t="shared" si="0"/>
        <v>0.74576271186440679</v>
      </c>
      <c r="G17" s="4">
        <v>15.8</v>
      </c>
      <c r="H17" s="3">
        <v>339</v>
      </c>
      <c r="I17" s="3">
        <v>264</v>
      </c>
      <c r="J17" s="9">
        <f t="shared" si="1"/>
        <v>0.77876106194690264</v>
      </c>
      <c r="K17" s="4">
        <v>44.27</v>
      </c>
      <c r="L17" s="3">
        <v>268</v>
      </c>
      <c r="M17" s="3">
        <v>265</v>
      </c>
      <c r="N17" s="9">
        <f t="shared" si="2"/>
        <v>0.98880597014925375</v>
      </c>
      <c r="O17" s="4">
        <v>87.31</v>
      </c>
    </row>
    <row r="18" spans="1:15" x14ac:dyDescent="0.2">
      <c r="A18" s="5" t="s">
        <v>15</v>
      </c>
      <c r="B18" s="5" t="s">
        <v>72</v>
      </c>
      <c r="C18" s="5" t="s">
        <v>30</v>
      </c>
      <c r="D18" s="3">
        <v>396</v>
      </c>
      <c r="E18" s="3">
        <v>382</v>
      </c>
      <c r="F18" s="9">
        <f t="shared" si="0"/>
        <v>0.96464646464646464</v>
      </c>
      <c r="G18" s="4">
        <v>11.28</v>
      </c>
      <c r="H18" s="3">
        <v>712</v>
      </c>
      <c r="I18" s="3">
        <v>646</v>
      </c>
      <c r="J18" s="9">
        <f t="shared" si="1"/>
        <v>0.90730337078651691</v>
      </c>
      <c r="K18" s="4">
        <v>29.22</v>
      </c>
      <c r="L18" s="3">
        <v>566</v>
      </c>
      <c r="M18" s="3">
        <v>566</v>
      </c>
      <c r="N18" s="9">
        <f t="shared" si="2"/>
        <v>1</v>
      </c>
      <c r="O18" s="4">
        <v>51.3</v>
      </c>
    </row>
    <row r="19" spans="1:15" x14ac:dyDescent="0.2">
      <c r="A19" s="5" t="s">
        <v>15</v>
      </c>
      <c r="B19" s="5" t="s">
        <v>72</v>
      </c>
      <c r="C19" s="5" t="s">
        <v>31</v>
      </c>
      <c r="D19" s="3">
        <v>85</v>
      </c>
      <c r="E19" s="3">
        <v>77</v>
      </c>
      <c r="F19" s="9">
        <f t="shared" si="0"/>
        <v>0.90588235294117647</v>
      </c>
      <c r="G19" s="4">
        <v>18.28</v>
      </c>
      <c r="H19" s="3">
        <v>91</v>
      </c>
      <c r="I19" s="3">
        <v>72</v>
      </c>
      <c r="J19" s="9">
        <f t="shared" si="1"/>
        <v>0.79120879120879117</v>
      </c>
      <c r="K19" s="4">
        <v>42.65</v>
      </c>
      <c r="L19" s="3">
        <v>147</v>
      </c>
      <c r="M19" s="3">
        <v>139</v>
      </c>
      <c r="N19" s="9">
        <f t="shared" si="2"/>
        <v>0.94557823129251706</v>
      </c>
      <c r="O19" s="4">
        <v>84.09</v>
      </c>
    </row>
    <row r="20" spans="1:15" x14ac:dyDescent="0.2">
      <c r="A20" s="5" t="s">
        <v>15</v>
      </c>
      <c r="B20" s="5" t="s">
        <v>72</v>
      </c>
      <c r="C20" s="5" t="s">
        <v>32</v>
      </c>
      <c r="D20" s="3">
        <v>32</v>
      </c>
      <c r="E20" s="3">
        <v>22</v>
      </c>
      <c r="F20" s="9">
        <f t="shared" si="0"/>
        <v>0.6875</v>
      </c>
      <c r="G20" s="4">
        <v>36.94</v>
      </c>
      <c r="H20" s="3">
        <v>77</v>
      </c>
      <c r="I20" s="3">
        <v>32</v>
      </c>
      <c r="J20" s="9">
        <f t="shared" si="1"/>
        <v>0.41558441558441561</v>
      </c>
      <c r="K20" s="4">
        <v>76.69</v>
      </c>
      <c r="L20" s="3">
        <v>56</v>
      </c>
      <c r="M20" s="3">
        <v>56</v>
      </c>
      <c r="N20" s="9">
        <f t="shared" si="2"/>
        <v>1</v>
      </c>
      <c r="O20" s="4">
        <v>80.86</v>
      </c>
    </row>
    <row r="21" spans="1:15" x14ac:dyDescent="0.2">
      <c r="A21" s="5" t="s">
        <v>15</v>
      </c>
      <c r="B21" s="5" t="s">
        <v>72</v>
      </c>
      <c r="C21" s="5" t="s">
        <v>33</v>
      </c>
      <c r="D21" s="3">
        <v>35</v>
      </c>
      <c r="E21" s="3">
        <v>30</v>
      </c>
      <c r="F21" s="9">
        <f t="shared" si="0"/>
        <v>0.8571428571428571</v>
      </c>
      <c r="G21" s="4">
        <v>19</v>
      </c>
      <c r="H21" s="3">
        <v>92</v>
      </c>
      <c r="I21" s="3">
        <v>80</v>
      </c>
      <c r="J21" s="9">
        <f t="shared" si="1"/>
        <v>0.86956521739130432</v>
      </c>
      <c r="K21" s="4">
        <v>32.72</v>
      </c>
      <c r="L21" s="3">
        <v>82</v>
      </c>
      <c r="M21" s="3">
        <v>82</v>
      </c>
      <c r="N21" s="9">
        <f t="shared" si="2"/>
        <v>1</v>
      </c>
      <c r="O21" s="4">
        <v>88.04</v>
      </c>
    </row>
    <row r="22" spans="1:15" x14ac:dyDescent="0.2">
      <c r="A22" s="5" t="s">
        <v>15</v>
      </c>
      <c r="B22" s="5" t="s">
        <v>72</v>
      </c>
      <c r="C22" s="5" t="s">
        <v>34</v>
      </c>
      <c r="D22" s="3">
        <v>13</v>
      </c>
      <c r="E22" s="3">
        <v>8</v>
      </c>
      <c r="F22" s="9">
        <f t="shared" si="0"/>
        <v>0.61538461538461542</v>
      </c>
      <c r="G22" s="4">
        <v>31</v>
      </c>
      <c r="H22" s="3">
        <v>30</v>
      </c>
      <c r="I22" s="3">
        <v>13</v>
      </c>
      <c r="J22" s="9">
        <f t="shared" si="1"/>
        <v>0.43333333333333335</v>
      </c>
      <c r="K22" s="4">
        <v>69.8</v>
      </c>
      <c r="L22" s="3">
        <v>42</v>
      </c>
      <c r="M22" s="3">
        <v>42</v>
      </c>
      <c r="N22" s="9">
        <f t="shared" si="2"/>
        <v>1</v>
      </c>
      <c r="O22" s="4">
        <v>31.07</v>
      </c>
    </row>
    <row r="23" spans="1:15" x14ac:dyDescent="0.2">
      <c r="A23" s="5" t="s">
        <v>15</v>
      </c>
      <c r="B23" s="5" t="s">
        <v>72</v>
      </c>
      <c r="C23" s="5" t="s">
        <v>35</v>
      </c>
      <c r="D23" s="3">
        <v>86</v>
      </c>
      <c r="E23" s="3">
        <v>69</v>
      </c>
      <c r="F23" s="9">
        <f t="shared" si="0"/>
        <v>0.80232558139534882</v>
      </c>
      <c r="G23" s="4">
        <v>20.71</v>
      </c>
      <c r="H23" s="3">
        <v>207</v>
      </c>
      <c r="I23" s="3">
        <v>197</v>
      </c>
      <c r="J23" s="9">
        <f t="shared" si="1"/>
        <v>0.95169082125603865</v>
      </c>
      <c r="K23" s="4">
        <v>35.82</v>
      </c>
      <c r="L23" s="3">
        <v>149</v>
      </c>
      <c r="M23" s="3">
        <v>139</v>
      </c>
      <c r="N23" s="9">
        <f t="shared" si="2"/>
        <v>0.93288590604026844</v>
      </c>
      <c r="O23" s="4">
        <v>64.19</v>
      </c>
    </row>
    <row r="24" spans="1:15" x14ac:dyDescent="0.2">
      <c r="A24" s="5" t="s">
        <v>15</v>
      </c>
      <c r="B24" s="5" t="s">
        <v>72</v>
      </c>
      <c r="C24" s="5" t="s">
        <v>36</v>
      </c>
      <c r="D24" s="3">
        <v>110</v>
      </c>
      <c r="E24" s="3">
        <v>92</v>
      </c>
      <c r="F24" s="9">
        <f t="shared" si="0"/>
        <v>0.83636363636363631</v>
      </c>
      <c r="G24" s="4">
        <v>10.29</v>
      </c>
      <c r="H24" s="3">
        <v>229</v>
      </c>
      <c r="I24" s="3">
        <v>206</v>
      </c>
      <c r="J24" s="9">
        <f t="shared" si="1"/>
        <v>0.89956331877729256</v>
      </c>
      <c r="K24" s="4">
        <v>34.450000000000003</v>
      </c>
      <c r="L24" s="3">
        <v>271</v>
      </c>
      <c r="M24" s="3">
        <v>265</v>
      </c>
      <c r="N24" s="9">
        <f t="shared" si="2"/>
        <v>0.97785977859778594</v>
      </c>
      <c r="O24" s="4">
        <v>65.42</v>
      </c>
    </row>
    <row r="25" spans="1:15" x14ac:dyDescent="0.2">
      <c r="A25" s="5" t="s">
        <v>15</v>
      </c>
      <c r="B25" s="5" t="s">
        <v>72</v>
      </c>
      <c r="C25" s="5" t="s">
        <v>37</v>
      </c>
      <c r="D25" s="3">
        <v>98</v>
      </c>
      <c r="E25" s="3">
        <v>85</v>
      </c>
      <c r="F25" s="9">
        <f t="shared" si="0"/>
        <v>0.86734693877551017</v>
      </c>
      <c r="G25" s="4">
        <v>11.47</v>
      </c>
      <c r="H25" s="3">
        <v>229</v>
      </c>
      <c r="I25" s="3">
        <v>207</v>
      </c>
      <c r="J25" s="9">
        <f t="shared" si="1"/>
        <v>0.90393013100436681</v>
      </c>
      <c r="K25" s="4">
        <v>41.97</v>
      </c>
      <c r="L25" s="3">
        <v>210</v>
      </c>
      <c r="M25" s="3">
        <v>191</v>
      </c>
      <c r="N25" s="9">
        <f t="shared" si="2"/>
        <v>0.90952380952380951</v>
      </c>
      <c r="O25" s="4">
        <v>69.78</v>
      </c>
    </row>
    <row r="26" spans="1:15" x14ac:dyDescent="0.2">
      <c r="A26" s="5" t="s">
        <v>15</v>
      </c>
      <c r="B26" s="5" t="s">
        <v>72</v>
      </c>
      <c r="C26" s="5" t="s">
        <v>38</v>
      </c>
      <c r="D26" s="3">
        <v>89</v>
      </c>
      <c r="E26" s="3">
        <v>88</v>
      </c>
      <c r="F26" s="9">
        <f t="shared" si="0"/>
        <v>0.9887640449438202</v>
      </c>
      <c r="G26" s="4">
        <v>12.39</v>
      </c>
      <c r="H26" s="3">
        <v>456</v>
      </c>
      <c r="I26" s="3">
        <v>443</v>
      </c>
      <c r="J26" s="9">
        <f t="shared" si="1"/>
        <v>0.97149122807017541</v>
      </c>
      <c r="K26" s="4">
        <v>22.64</v>
      </c>
      <c r="L26" s="3">
        <v>451</v>
      </c>
      <c r="M26" s="3">
        <v>450</v>
      </c>
      <c r="N26" s="9">
        <f t="shared" si="2"/>
        <v>0.99778270509977829</v>
      </c>
      <c r="O26" s="4">
        <v>47.95</v>
      </c>
    </row>
    <row r="27" spans="1:15" x14ac:dyDescent="0.2">
      <c r="A27" s="5" t="s">
        <v>15</v>
      </c>
      <c r="B27" s="5" t="s">
        <v>72</v>
      </c>
      <c r="C27" s="5" t="s">
        <v>39</v>
      </c>
      <c r="D27" s="3">
        <v>80</v>
      </c>
      <c r="E27" s="3">
        <v>55</v>
      </c>
      <c r="F27" s="9">
        <f t="shared" si="0"/>
        <v>0.6875</v>
      </c>
      <c r="G27" s="4">
        <v>17.309999999999999</v>
      </c>
      <c r="H27" s="3">
        <v>222</v>
      </c>
      <c r="I27" s="3">
        <v>209</v>
      </c>
      <c r="J27" s="9">
        <f t="shared" si="1"/>
        <v>0.94144144144144148</v>
      </c>
      <c r="K27" s="4">
        <v>32.9</v>
      </c>
      <c r="L27" s="3">
        <v>118</v>
      </c>
      <c r="M27" s="3">
        <v>118</v>
      </c>
      <c r="N27" s="9">
        <f t="shared" si="2"/>
        <v>1</v>
      </c>
      <c r="O27" s="4">
        <v>44.87</v>
      </c>
    </row>
    <row r="28" spans="1:15" x14ac:dyDescent="0.2">
      <c r="A28" s="5" t="s">
        <v>15</v>
      </c>
      <c r="B28" s="5" t="s">
        <v>72</v>
      </c>
      <c r="C28" s="5" t="s">
        <v>40</v>
      </c>
      <c r="D28" s="3"/>
      <c r="E28" s="3"/>
      <c r="F28" s="9" t="str">
        <f t="shared" si="0"/>
        <v/>
      </c>
      <c r="G28" s="4"/>
      <c r="H28" s="3">
        <v>1</v>
      </c>
      <c r="I28" s="3">
        <v>1</v>
      </c>
      <c r="J28" s="9">
        <f t="shared" si="1"/>
        <v>1</v>
      </c>
      <c r="K28" s="4">
        <v>13</v>
      </c>
      <c r="L28" s="3"/>
      <c r="M28" s="3"/>
      <c r="N28" s="9" t="str">
        <f t="shared" si="2"/>
        <v/>
      </c>
      <c r="O28" s="4"/>
    </row>
    <row r="29" spans="1:15" x14ac:dyDescent="0.2">
      <c r="A29" s="5" t="s">
        <v>15</v>
      </c>
      <c r="B29" s="5" t="s">
        <v>72</v>
      </c>
      <c r="C29" s="5" t="s">
        <v>41</v>
      </c>
      <c r="D29" s="3">
        <v>35</v>
      </c>
      <c r="E29" s="3">
        <v>34</v>
      </c>
      <c r="F29" s="9">
        <f t="shared" si="0"/>
        <v>0.97142857142857142</v>
      </c>
      <c r="G29" s="4">
        <v>8.3699999999999992</v>
      </c>
      <c r="H29" s="3">
        <v>29</v>
      </c>
      <c r="I29" s="3">
        <v>24</v>
      </c>
      <c r="J29" s="9">
        <f t="shared" si="1"/>
        <v>0.82758620689655171</v>
      </c>
      <c r="K29" s="4">
        <v>31.34</v>
      </c>
      <c r="L29" s="3">
        <v>167</v>
      </c>
      <c r="M29" s="3">
        <v>167</v>
      </c>
      <c r="N29" s="9">
        <f t="shared" si="2"/>
        <v>1</v>
      </c>
      <c r="O29" s="4">
        <v>22.51</v>
      </c>
    </row>
    <row r="30" spans="1:15" ht="25.5" x14ac:dyDescent="0.2">
      <c r="A30" s="5" t="s">
        <v>15</v>
      </c>
      <c r="B30" s="5" t="s">
        <v>72</v>
      </c>
      <c r="C30" s="5" t="s">
        <v>42</v>
      </c>
      <c r="D30" s="3">
        <v>447</v>
      </c>
      <c r="E30" s="3">
        <v>399</v>
      </c>
      <c r="F30" s="9">
        <f t="shared" si="0"/>
        <v>0.89261744966442957</v>
      </c>
      <c r="G30" s="4">
        <v>10.7</v>
      </c>
      <c r="H30" s="3">
        <v>643</v>
      </c>
      <c r="I30" s="3">
        <v>587</v>
      </c>
      <c r="J30" s="9">
        <f t="shared" si="1"/>
        <v>0.91290824261275272</v>
      </c>
      <c r="K30" s="4">
        <v>32.74</v>
      </c>
      <c r="L30" s="3">
        <v>513</v>
      </c>
      <c r="M30" s="3">
        <v>489</v>
      </c>
      <c r="N30" s="9">
        <f t="shared" si="2"/>
        <v>0.95321637426900585</v>
      </c>
      <c r="O30" s="4">
        <v>74.349999999999994</v>
      </c>
    </row>
    <row r="31" spans="1:15" x14ac:dyDescent="0.2">
      <c r="A31" s="5" t="s">
        <v>15</v>
      </c>
      <c r="B31" s="5" t="s">
        <v>72</v>
      </c>
      <c r="C31" s="5" t="s">
        <v>43</v>
      </c>
      <c r="D31" s="3">
        <v>78</v>
      </c>
      <c r="E31" s="3">
        <v>72</v>
      </c>
      <c r="F31" s="9">
        <f t="shared" si="0"/>
        <v>0.92307692307692313</v>
      </c>
      <c r="G31" s="4">
        <v>15.59</v>
      </c>
      <c r="H31" s="3">
        <v>212</v>
      </c>
      <c r="I31" s="3">
        <v>164</v>
      </c>
      <c r="J31" s="9">
        <f t="shared" si="1"/>
        <v>0.77358490566037741</v>
      </c>
      <c r="K31" s="4">
        <v>121.06</v>
      </c>
      <c r="L31" s="3">
        <v>980</v>
      </c>
      <c r="M31" s="3">
        <v>432</v>
      </c>
      <c r="N31" s="9">
        <f t="shared" si="2"/>
        <v>0.44081632653061226</v>
      </c>
      <c r="O31" s="4">
        <v>337.98</v>
      </c>
    </row>
    <row r="32" spans="1:15" x14ac:dyDescent="0.2">
      <c r="A32" s="5" t="s">
        <v>15</v>
      </c>
      <c r="B32" s="5" t="s">
        <v>72</v>
      </c>
      <c r="C32" s="5" t="s">
        <v>44</v>
      </c>
      <c r="D32" s="3">
        <v>134</v>
      </c>
      <c r="E32" s="3">
        <v>104</v>
      </c>
      <c r="F32" s="9">
        <f t="shared" si="0"/>
        <v>0.77611940298507465</v>
      </c>
      <c r="G32" s="4">
        <v>21.01</v>
      </c>
      <c r="H32" s="3">
        <v>107</v>
      </c>
      <c r="I32" s="3">
        <v>79</v>
      </c>
      <c r="J32" s="9">
        <f t="shared" si="1"/>
        <v>0.73831775700934577</v>
      </c>
      <c r="K32" s="4">
        <v>44.25</v>
      </c>
      <c r="L32" s="3">
        <v>150</v>
      </c>
      <c r="M32" s="3">
        <v>149</v>
      </c>
      <c r="N32" s="9">
        <f t="shared" si="2"/>
        <v>0.99333333333333329</v>
      </c>
      <c r="O32" s="4">
        <v>32</v>
      </c>
    </row>
    <row r="33" spans="1:15" x14ac:dyDescent="0.2">
      <c r="A33" s="5" t="s">
        <v>15</v>
      </c>
      <c r="B33" s="5" t="s">
        <v>72</v>
      </c>
      <c r="C33" s="5" t="s">
        <v>45</v>
      </c>
      <c r="D33" s="3">
        <v>9</v>
      </c>
      <c r="E33" s="3">
        <v>8</v>
      </c>
      <c r="F33" s="9">
        <f t="shared" si="0"/>
        <v>0.88888888888888884</v>
      </c>
      <c r="G33" s="4">
        <v>13.22</v>
      </c>
      <c r="H33" s="3">
        <v>9</v>
      </c>
      <c r="I33" s="3">
        <v>7</v>
      </c>
      <c r="J33" s="9">
        <f t="shared" si="1"/>
        <v>0.77777777777777779</v>
      </c>
      <c r="K33" s="4">
        <v>39.78</v>
      </c>
      <c r="L33" s="3">
        <v>6</v>
      </c>
      <c r="M33" s="3">
        <v>6</v>
      </c>
      <c r="N33" s="9">
        <f t="shared" si="2"/>
        <v>1</v>
      </c>
      <c r="O33" s="4">
        <v>85.67</v>
      </c>
    </row>
    <row r="34" spans="1:15" x14ac:dyDescent="0.2">
      <c r="A34" s="5" t="s">
        <v>15</v>
      </c>
      <c r="B34" s="5" t="s">
        <v>72</v>
      </c>
      <c r="C34" s="5" t="s">
        <v>46</v>
      </c>
      <c r="D34" s="3">
        <v>33</v>
      </c>
      <c r="E34" s="3">
        <v>32</v>
      </c>
      <c r="F34" s="9">
        <f t="shared" si="0"/>
        <v>0.96969696969696972</v>
      </c>
      <c r="G34" s="4">
        <v>12.36</v>
      </c>
      <c r="H34" s="3">
        <v>44</v>
      </c>
      <c r="I34" s="3">
        <v>43</v>
      </c>
      <c r="J34" s="9">
        <f t="shared" si="1"/>
        <v>0.97727272727272729</v>
      </c>
      <c r="K34" s="4">
        <v>41.3</v>
      </c>
      <c r="L34" s="3">
        <v>66</v>
      </c>
      <c r="M34" s="3">
        <v>61</v>
      </c>
      <c r="N34" s="9">
        <f t="shared" si="2"/>
        <v>0.9242424242424242</v>
      </c>
      <c r="O34" s="4">
        <v>70.2</v>
      </c>
    </row>
    <row r="35" spans="1:15" ht="38.25" x14ac:dyDescent="0.2">
      <c r="A35" s="5" t="s">
        <v>15</v>
      </c>
      <c r="B35" s="5" t="s">
        <v>72</v>
      </c>
      <c r="C35" s="5" t="s">
        <v>47</v>
      </c>
      <c r="D35" s="3">
        <v>22</v>
      </c>
      <c r="E35" s="3">
        <v>13</v>
      </c>
      <c r="F35" s="9">
        <f t="shared" si="0"/>
        <v>0.59090909090909094</v>
      </c>
      <c r="G35" s="4">
        <v>31.55</v>
      </c>
      <c r="H35" s="3">
        <v>128</v>
      </c>
      <c r="I35" s="3">
        <v>102</v>
      </c>
      <c r="J35" s="9">
        <f t="shared" si="1"/>
        <v>0.796875</v>
      </c>
      <c r="K35" s="4">
        <v>43.04</v>
      </c>
      <c r="L35" s="3">
        <v>59</v>
      </c>
      <c r="M35" s="3">
        <v>59</v>
      </c>
      <c r="N35" s="9">
        <f t="shared" si="2"/>
        <v>1</v>
      </c>
      <c r="O35" s="4">
        <v>75.05</v>
      </c>
    </row>
    <row r="36" spans="1:15" x14ac:dyDescent="0.2">
      <c r="A36" s="5" t="s">
        <v>15</v>
      </c>
      <c r="B36" s="5" t="s">
        <v>72</v>
      </c>
      <c r="C36" s="5" t="s">
        <v>48</v>
      </c>
      <c r="D36" s="3">
        <v>48</v>
      </c>
      <c r="E36" s="3">
        <v>42</v>
      </c>
      <c r="F36" s="9">
        <f t="shared" si="0"/>
        <v>0.875</v>
      </c>
      <c r="G36" s="4">
        <v>24.73</v>
      </c>
      <c r="H36" s="3">
        <v>114</v>
      </c>
      <c r="I36" s="3">
        <v>103</v>
      </c>
      <c r="J36" s="9">
        <f t="shared" si="1"/>
        <v>0.90350877192982459</v>
      </c>
      <c r="K36" s="4">
        <v>49.76</v>
      </c>
      <c r="L36" s="3">
        <v>65</v>
      </c>
      <c r="M36" s="3">
        <v>53</v>
      </c>
      <c r="N36" s="9">
        <f t="shared" si="2"/>
        <v>0.81538461538461537</v>
      </c>
      <c r="O36" s="4">
        <v>124.74</v>
      </c>
    </row>
    <row r="37" spans="1:15" x14ac:dyDescent="0.2">
      <c r="A37" s="5" t="s">
        <v>15</v>
      </c>
      <c r="B37" s="5" t="s">
        <v>72</v>
      </c>
      <c r="C37" s="5" t="s">
        <v>49</v>
      </c>
      <c r="D37" s="3">
        <v>29</v>
      </c>
      <c r="E37" s="3">
        <v>26</v>
      </c>
      <c r="F37" s="9">
        <f t="shared" si="0"/>
        <v>0.89655172413793105</v>
      </c>
      <c r="G37" s="4">
        <v>10.76</v>
      </c>
      <c r="H37" s="3">
        <v>118</v>
      </c>
      <c r="I37" s="3">
        <v>111</v>
      </c>
      <c r="J37" s="9">
        <f t="shared" si="1"/>
        <v>0.94067796610169496</v>
      </c>
      <c r="K37" s="4">
        <v>25.48</v>
      </c>
      <c r="L37" s="3">
        <v>265</v>
      </c>
      <c r="M37" s="3">
        <v>265</v>
      </c>
      <c r="N37" s="9">
        <f t="shared" si="2"/>
        <v>1</v>
      </c>
      <c r="O37" s="4">
        <v>38.229999999999997</v>
      </c>
    </row>
    <row r="38" spans="1:15" x14ac:dyDescent="0.2">
      <c r="A38" s="5" t="s">
        <v>15</v>
      </c>
      <c r="B38" s="5" t="s">
        <v>72</v>
      </c>
      <c r="C38" s="5" t="s">
        <v>50</v>
      </c>
      <c r="D38" s="3">
        <v>4</v>
      </c>
      <c r="E38" s="3">
        <v>4</v>
      </c>
      <c r="F38" s="9">
        <f t="shared" si="0"/>
        <v>1</v>
      </c>
      <c r="G38" s="4">
        <v>7.75</v>
      </c>
      <c r="H38" s="3">
        <v>19</v>
      </c>
      <c r="I38" s="3">
        <v>19</v>
      </c>
      <c r="J38" s="9">
        <f t="shared" si="1"/>
        <v>1</v>
      </c>
      <c r="K38" s="4">
        <v>16.47</v>
      </c>
      <c r="L38" s="3">
        <v>76</v>
      </c>
      <c r="M38" s="3">
        <v>76</v>
      </c>
      <c r="N38" s="9">
        <f t="shared" si="2"/>
        <v>1</v>
      </c>
      <c r="O38" s="4">
        <v>21.95</v>
      </c>
    </row>
    <row r="39" spans="1:15" x14ac:dyDescent="0.2">
      <c r="A39" s="5" t="s">
        <v>15</v>
      </c>
      <c r="B39" s="5" t="s">
        <v>72</v>
      </c>
      <c r="C39" s="5" t="s">
        <v>51</v>
      </c>
      <c r="D39" s="3">
        <v>51</v>
      </c>
      <c r="E39" s="3">
        <v>50</v>
      </c>
      <c r="F39" s="9">
        <f t="shared" si="0"/>
        <v>0.98039215686274506</v>
      </c>
      <c r="G39" s="4">
        <v>18.14</v>
      </c>
      <c r="H39" s="3">
        <v>187</v>
      </c>
      <c r="I39" s="3">
        <v>154</v>
      </c>
      <c r="J39" s="9">
        <f t="shared" si="1"/>
        <v>0.82352941176470584</v>
      </c>
      <c r="K39" s="4">
        <v>107.55</v>
      </c>
      <c r="L39" s="3">
        <v>1008</v>
      </c>
      <c r="M39" s="3">
        <v>501</v>
      </c>
      <c r="N39" s="9">
        <f t="shared" si="2"/>
        <v>0.49702380952380953</v>
      </c>
      <c r="O39" s="4">
        <v>313.51</v>
      </c>
    </row>
    <row r="40" spans="1:15" x14ac:dyDescent="0.2">
      <c r="A40" s="5" t="s">
        <v>15</v>
      </c>
      <c r="B40" s="5" t="s">
        <v>72</v>
      </c>
      <c r="C40" s="5" t="s">
        <v>52</v>
      </c>
      <c r="D40" s="3">
        <v>78</v>
      </c>
      <c r="E40" s="3">
        <v>77</v>
      </c>
      <c r="F40" s="9">
        <f t="shared" si="0"/>
        <v>0.98717948717948723</v>
      </c>
      <c r="G40" s="4">
        <v>5.95</v>
      </c>
      <c r="H40" s="3">
        <v>109</v>
      </c>
      <c r="I40" s="3">
        <v>109</v>
      </c>
      <c r="J40" s="9">
        <f t="shared" si="1"/>
        <v>1</v>
      </c>
      <c r="K40" s="4">
        <v>9.19</v>
      </c>
      <c r="L40" s="3">
        <v>205</v>
      </c>
      <c r="M40" s="3">
        <v>205</v>
      </c>
      <c r="N40" s="9">
        <f t="shared" si="2"/>
        <v>1</v>
      </c>
      <c r="O40" s="4">
        <v>16.399999999999999</v>
      </c>
    </row>
    <row r="41" spans="1:15" x14ac:dyDescent="0.2">
      <c r="A41" s="5" t="s">
        <v>15</v>
      </c>
      <c r="B41" s="5" t="s">
        <v>72</v>
      </c>
      <c r="C41" s="5" t="s">
        <v>53</v>
      </c>
      <c r="D41" s="3">
        <v>10</v>
      </c>
      <c r="E41" s="3">
        <v>9</v>
      </c>
      <c r="F41" s="9">
        <f t="shared" si="0"/>
        <v>0.9</v>
      </c>
      <c r="G41" s="4">
        <v>6.3</v>
      </c>
      <c r="H41" s="3">
        <v>31</v>
      </c>
      <c r="I41" s="3">
        <v>31</v>
      </c>
      <c r="J41" s="9">
        <f t="shared" si="1"/>
        <v>1</v>
      </c>
      <c r="K41" s="4">
        <v>15.87</v>
      </c>
      <c r="L41" s="3">
        <v>11</v>
      </c>
      <c r="M41" s="3">
        <v>11</v>
      </c>
      <c r="N41" s="9">
        <f t="shared" si="2"/>
        <v>1</v>
      </c>
      <c r="O41" s="4">
        <v>33.090000000000003</v>
      </c>
    </row>
    <row r="42" spans="1:15" x14ac:dyDescent="0.2">
      <c r="A42" s="5" t="s">
        <v>15</v>
      </c>
      <c r="B42" s="5" t="s">
        <v>72</v>
      </c>
      <c r="C42" s="5" t="s">
        <v>54</v>
      </c>
      <c r="D42" s="3">
        <v>1</v>
      </c>
      <c r="E42" s="3">
        <v>0</v>
      </c>
      <c r="F42" s="9">
        <f t="shared" si="0"/>
        <v>0</v>
      </c>
      <c r="G42" s="4">
        <v>60</v>
      </c>
      <c r="H42" s="3"/>
      <c r="I42" s="3"/>
      <c r="J42" s="9" t="str">
        <f t="shared" si="1"/>
        <v/>
      </c>
      <c r="K42" s="4"/>
      <c r="L42" s="3"/>
      <c r="M42" s="3"/>
      <c r="N42" s="9" t="str">
        <f t="shared" si="2"/>
        <v/>
      </c>
      <c r="O42" s="4"/>
    </row>
    <row r="43" spans="1:15" ht="25.5" x14ac:dyDescent="0.2">
      <c r="A43" s="5" t="s">
        <v>15</v>
      </c>
      <c r="B43" s="5" t="s">
        <v>72</v>
      </c>
      <c r="C43" s="5" t="s">
        <v>55</v>
      </c>
      <c r="D43" s="3">
        <v>81</v>
      </c>
      <c r="E43" s="3">
        <v>78</v>
      </c>
      <c r="F43" s="9">
        <f t="shared" si="0"/>
        <v>0.96296296296296291</v>
      </c>
      <c r="G43" s="4">
        <v>8.8800000000000008</v>
      </c>
      <c r="H43" s="3">
        <v>260</v>
      </c>
      <c r="I43" s="3">
        <v>257</v>
      </c>
      <c r="J43" s="9">
        <f t="shared" si="1"/>
        <v>0.9884615384615385</v>
      </c>
      <c r="K43" s="4">
        <v>17.97</v>
      </c>
      <c r="L43" s="3">
        <v>110</v>
      </c>
      <c r="M43" s="3">
        <v>109</v>
      </c>
      <c r="N43" s="9">
        <f t="shared" si="2"/>
        <v>0.99090909090909096</v>
      </c>
      <c r="O43" s="4">
        <v>19.190000000000001</v>
      </c>
    </row>
    <row r="44" spans="1:15" ht="76.5" x14ac:dyDescent="0.2">
      <c r="A44" s="5" t="s">
        <v>15</v>
      </c>
      <c r="B44" s="5" t="s">
        <v>72</v>
      </c>
      <c r="C44" s="5" t="s">
        <v>56</v>
      </c>
      <c r="D44" s="3">
        <v>421</v>
      </c>
      <c r="E44" s="3">
        <v>265</v>
      </c>
      <c r="F44" s="9">
        <f t="shared" si="0"/>
        <v>0.62945368171021376</v>
      </c>
      <c r="G44" s="4">
        <v>17.190000000000001</v>
      </c>
      <c r="H44" s="3">
        <v>682</v>
      </c>
      <c r="I44" s="3">
        <v>606</v>
      </c>
      <c r="J44" s="9">
        <f t="shared" si="1"/>
        <v>0.88856304985337242</v>
      </c>
      <c r="K44" s="4">
        <v>39.1</v>
      </c>
      <c r="L44" s="3">
        <v>318</v>
      </c>
      <c r="M44" s="3">
        <v>309</v>
      </c>
      <c r="N44" s="9">
        <f t="shared" si="2"/>
        <v>0.97169811320754718</v>
      </c>
      <c r="O44" s="4">
        <v>39.28</v>
      </c>
    </row>
    <row r="45" spans="1:15" ht="25.5" x14ac:dyDescent="0.2">
      <c r="A45" s="5" t="s">
        <v>15</v>
      </c>
      <c r="B45" s="5" t="s">
        <v>72</v>
      </c>
      <c r="C45" s="5" t="s">
        <v>57</v>
      </c>
      <c r="D45" s="3">
        <v>324</v>
      </c>
      <c r="E45" s="3">
        <v>285</v>
      </c>
      <c r="F45" s="9">
        <f t="shared" si="0"/>
        <v>0.87962962962962965</v>
      </c>
      <c r="G45" s="4">
        <v>14.27</v>
      </c>
      <c r="H45" s="3">
        <v>423</v>
      </c>
      <c r="I45" s="3">
        <v>422</v>
      </c>
      <c r="J45" s="9">
        <f t="shared" si="1"/>
        <v>0.99763593380614657</v>
      </c>
      <c r="K45" s="4">
        <v>24.21</v>
      </c>
      <c r="L45" s="3">
        <v>206</v>
      </c>
      <c r="M45" s="3">
        <v>206</v>
      </c>
      <c r="N45" s="9">
        <f t="shared" si="2"/>
        <v>1</v>
      </c>
      <c r="O45" s="4">
        <v>29.67</v>
      </c>
    </row>
    <row r="46" spans="1:15" ht="38.25" x14ac:dyDescent="0.2">
      <c r="A46" s="5" t="s">
        <v>15</v>
      </c>
      <c r="B46" s="5" t="s">
        <v>72</v>
      </c>
      <c r="C46" s="5" t="s">
        <v>58</v>
      </c>
      <c r="D46" s="3">
        <v>973</v>
      </c>
      <c r="E46" s="3">
        <v>916</v>
      </c>
      <c r="F46" s="9">
        <f t="shared" si="0"/>
        <v>0.94141829393627952</v>
      </c>
      <c r="G46" s="4">
        <v>7.89</v>
      </c>
      <c r="H46" s="3">
        <v>848</v>
      </c>
      <c r="I46" s="3">
        <v>845</v>
      </c>
      <c r="J46" s="9">
        <f t="shared" si="1"/>
        <v>0.99646226415094341</v>
      </c>
      <c r="K46" s="4">
        <v>16.100000000000001</v>
      </c>
      <c r="L46" s="3">
        <v>582</v>
      </c>
      <c r="M46" s="3">
        <v>581</v>
      </c>
      <c r="N46" s="9">
        <f t="shared" si="2"/>
        <v>0.99828178694158076</v>
      </c>
      <c r="O46" s="4">
        <v>23.61</v>
      </c>
    </row>
    <row r="47" spans="1:15" x14ac:dyDescent="0.2">
      <c r="A47" s="5" t="s">
        <v>15</v>
      </c>
      <c r="B47" s="5" t="s">
        <v>72</v>
      </c>
      <c r="C47" s="5" t="s">
        <v>59</v>
      </c>
      <c r="D47" s="3">
        <v>32</v>
      </c>
      <c r="E47" s="3">
        <v>31</v>
      </c>
      <c r="F47" s="9">
        <f t="shared" si="0"/>
        <v>0.96875</v>
      </c>
      <c r="G47" s="4">
        <v>13.38</v>
      </c>
      <c r="H47" s="3">
        <v>90</v>
      </c>
      <c r="I47" s="3">
        <v>83</v>
      </c>
      <c r="J47" s="9">
        <f t="shared" si="1"/>
        <v>0.92222222222222228</v>
      </c>
      <c r="K47" s="4">
        <v>33.83</v>
      </c>
      <c r="L47" s="3">
        <v>145</v>
      </c>
      <c r="M47" s="3">
        <v>144</v>
      </c>
      <c r="N47" s="9">
        <f t="shared" si="2"/>
        <v>0.99310344827586206</v>
      </c>
      <c r="O47" s="4">
        <v>56.19</v>
      </c>
    </row>
    <row r="48" spans="1:15" x14ac:dyDescent="0.2">
      <c r="A48" s="5" t="s">
        <v>15</v>
      </c>
      <c r="B48" s="5" t="s">
        <v>72</v>
      </c>
      <c r="C48" s="5" t="s">
        <v>60</v>
      </c>
      <c r="D48" s="3">
        <v>31</v>
      </c>
      <c r="E48" s="3">
        <v>31</v>
      </c>
      <c r="F48" s="9">
        <f t="shared" si="0"/>
        <v>1</v>
      </c>
      <c r="G48" s="4">
        <v>5.19</v>
      </c>
      <c r="H48" s="3">
        <v>44</v>
      </c>
      <c r="I48" s="3">
        <v>44</v>
      </c>
      <c r="J48" s="9">
        <f t="shared" si="1"/>
        <v>1</v>
      </c>
      <c r="K48" s="4">
        <v>7.3</v>
      </c>
      <c r="L48" s="3">
        <v>15</v>
      </c>
      <c r="M48" s="3">
        <v>15</v>
      </c>
      <c r="N48" s="9">
        <f t="shared" si="2"/>
        <v>1</v>
      </c>
      <c r="O48" s="4">
        <v>9.8000000000000007</v>
      </c>
    </row>
    <row r="49" spans="1:15" ht="89.25" x14ac:dyDescent="0.2">
      <c r="A49" s="5" t="s">
        <v>15</v>
      </c>
      <c r="B49" s="5" t="s">
        <v>72</v>
      </c>
      <c r="C49" s="5" t="s">
        <v>61</v>
      </c>
      <c r="D49" s="3">
        <v>114</v>
      </c>
      <c r="E49" s="3">
        <v>113</v>
      </c>
      <c r="F49" s="9">
        <f t="shared" si="0"/>
        <v>0.99122807017543857</v>
      </c>
      <c r="G49" s="4">
        <v>4.41</v>
      </c>
      <c r="H49" s="3">
        <v>127</v>
      </c>
      <c r="I49" s="3">
        <v>127</v>
      </c>
      <c r="J49" s="9">
        <f t="shared" si="1"/>
        <v>1</v>
      </c>
      <c r="K49" s="4">
        <v>8.61</v>
      </c>
      <c r="L49" s="3">
        <v>44</v>
      </c>
      <c r="M49" s="3">
        <v>44</v>
      </c>
      <c r="N49" s="9">
        <f t="shared" si="2"/>
        <v>1</v>
      </c>
      <c r="O49" s="4">
        <v>10.16</v>
      </c>
    </row>
    <row r="50" spans="1:15" x14ac:dyDescent="0.2">
      <c r="A50" s="5" t="s">
        <v>15</v>
      </c>
      <c r="B50" s="5" t="s">
        <v>72</v>
      </c>
      <c r="C50" s="5" t="s">
        <v>62</v>
      </c>
      <c r="D50" s="3">
        <v>100</v>
      </c>
      <c r="E50" s="3">
        <v>100</v>
      </c>
      <c r="F50" s="9">
        <f t="shared" si="0"/>
        <v>1</v>
      </c>
      <c r="G50" s="4">
        <v>4.24</v>
      </c>
      <c r="H50" s="3">
        <v>162</v>
      </c>
      <c r="I50" s="3">
        <v>162</v>
      </c>
      <c r="J50" s="9">
        <f t="shared" si="1"/>
        <v>1</v>
      </c>
      <c r="K50" s="4">
        <v>5.36</v>
      </c>
      <c r="L50" s="3">
        <v>48</v>
      </c>
      <c r="M50" s="3">
        <v>48</v>
      </c>
      <c r="N50" s="9">
        <f t="shared" si="2"/>
        <v>1</v>
      </c>
      <c r="O50" s="4">
        <v>6.02</v>
      </c>
    </row>
    <row r="51" spans="1:15" x14ac:dyDescent="0.2">
      <c r="A51" s="5" t="s">
        <v>15</v>
      </c>
      <c r="B51" s="5" t="s">
        <v>72</v>
      </c>
      <c r="C51" s="5" t="s">
        <v>63</v>
      </c>
      <c r="D51" s="3">
        <v>40</v>
      </c>
      <c r="E51" s="3">
        <v>37</v>
      </c>
      <c r="F51" s="9">
        <f t="shared" si="0"/>
        <v>0.92500000000000004</v>
      </c>
      <c r="G51" s="4">
        <v>5.4</v>
      </c>
      <c r="H51" s="3">
        <v>60</v>
      </c>
      <c r="I51" s="3">
        <v>60</v>
      </c>
      <c r="J51" s="9">
        <f t="shared" si="1"/>
        <v>1</v>
      </c>
      <c r="K51" s="4">
        <v>7.05</v>
      </c>
      <c r="L51" s="3">
        <v>55</v>
      </c>
      <c r="M51" s="3">
        <v>55</v>
      </c>
      <c r="N51" s="9">
        <f t="shared" si="2"/>
        <v>1</v>
      </c>
      <c r="O51" s="4">
        <v>6.29</v>
      </c>
    </row>
    <row r="52" spans="1:15" x14ac:dyDescent="0.2">
      <c r="A52" s="5" t="s">
        <v>15</v>
      </c>
      <c r="B52" s="5" t="s">
        <v>72</v>
      </c>
      <c r="C52" s="5" t="s">
        <v>64</v>
      </c>
      <c r="D52" s="3">
        <v>84</v>
      </c>
      <c r="E52" s="3">
        <v>81</v>
      </c>
      <c r="F52" s="9">
        <f t="shared" si="0"/>
        <v>0.9642857142857143</v>
      </c>
      <c r="G52" s="4">
        <v>6.93</v>
      </c>
      <c r="H52" s="3">
        <v>111</v>
      </c>
      <c r="I52" s="3">
        <v>107</v>
      </c>
      <c r="J52" s="9">
        <f t="shared" si="1"/>
        <v>0.963963963963964</v>
      </c>
      <c r="K52" s="4">
        <v>14.2</v>
      </c>
      <c r="L52" s="3">
        <v>84</v>
      </c>
      <c r="M52" s="3">
        <v>83</v>
      </c>
      <c r="N52" s="9">
        <f t="shared" si="2"/>
        <v>0.98809523809523814</v>
      </c>
      <c r="O52" s="4">
        <v>26.43</v>
      </c>
    </row>
    <row r="53" spans="1:15" x14ac:dyDescent="0.2">
      <c r="A53" s="5" t="s">
        <v>15</v>
      </c>
      <c r="B53" s="5" t="s">
        <v>72</v>
      </c>
      <c r="C53" s="5" t="s">
        <v>65</v>
      </c>
      <c r="D53" s="3">
        <v>18</v>
      </c>
      <c r="E53" s="3">
        <v>17</v>
      </c>
      <c r="F53" s="9">
        <f t="shared" si="0"/>
        <v>0.94444444444444442</v>
      </c>
      <c r="G53" s="4">
        <v>18.11</v>
      </c>
      <c r="H53" s="3">
        <v>49</v>
      </c>
      <c r="I53" s="3">
        <v>34</v>
      </c>
      <c r="J53" s="9">
        <f t="shared" si="1"/>
        <v>0.69387755102040816</v>
      </c>
      <c r="K53" s="4">
        <v>73.69</v>
      </c>
      <c r="L53" s="3">
        <v>39</v>
      </c>
      <c r="M53" s="3">
        <v>28</v>
      </c>
      <c r="N53" s="9">
        <f t="shared" si="2"/>
        <v>0.71794871794871795</v>
      </c>
      <c r="O53" s="4">
        <v>101.51</v>
      </c>
    </row>
    <row r="54" spans="1:15" x14ac:dyDescent="0.2">
      <c r="A54" s="11" t="s">
        <v>70</v>
      </c>
      <c r="B54" s="11"/>
      <c r="C54" s="11"/>
      <c r="D54" s="7">
        <f>SUM(D4:D53)</f>
        <v>5651</v>
      </c>
      <c r="E54" s="7">
        <f>SUM(E4:E53)</f>
        <v>5012</v>
      </c>
      <c r="F54" s="10">
        <f t="shared" si="0"/>
        <v>0.88692266855423818</v>
      </c>
      <c r="G54" s="8"/>
      <c r="H54" s="7">
        <f>SUM(H4:H53)</f>
        <v>9762</v>
      </c>
      <c r="I54" s="7">
        <f>SUM(I4:I53)</f>
        <v>8700</v>
      </c>
      <c r="J54" s="10">
        <f t="shared" si="1"/>
        <v>0.89121081745543951</v>
      </c>
      <c r="K54" s="8"/>
      <c r="L54" s="7">
        <f>SUM(L4:L53)</f>
        <v>11398</v>
      </c>
      <c r="M54" s="7">
        <f>SUM(M4:M53)</f>
        <v>10127</v>
      </c>
      <c r="N54" s="10">
        <f t="shared" si="2"/>
        <v>0.88848920863309355</v>
      </c>
      <c r="O54" s="8"/>
    </row>
  </sheetData>
  <mergeCells count="6">
    <mergeCell ref="A54:C54"/>
    <mergeCell ref="A1:O1"/>
    <mergeCell ref="D2:G2"/>
    <mergeCell ref="H2:K2"/>
    <mergeCell ref="L2:O2"/>
    <mergeCell ref="A2:C2"/>
  </mergeCell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a1c7373-cb19-439f-b72d-3ebd88cb33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728085DD3E7054F8C6BA5C00C8863DE" ma:contentTypeVersion="17" ma:contentTypeDescription="Creare un nuovo documento." ma:contentTypeScope="" ma:versionID="37aafee1f41f045beed41fb0a5196956">
  <xsd:schema xmlns:xsd="http://www.w3.org/2001/XMLSchema" xmlns:xs="http://www.w3.org/2001/XMLSchema" xmlns:p="http://schemas.microsoft.com/office/2006/metadata/properties" xmlns:ns3="be388a02-c35f-4995-9fb4-a1e7c72a9adb" xmlns:ns4="1a1c7373-cb19-439f-b72d-3ebd88cb332e" targetNamespace="http://schemas.microsoft.com/office/2006/metadata/properties" ma:root="true" ma:fieldsID="118a3a2ead84476c886fbb25457f7576" ns3:_="" ns4:_="">
    <xsd:import namespace="be388a02-c35f-4995-9fb4-a1e7c72a9adb"/>
    <xsd:import namespace="1a1c7373-cb19-439f-b72d-3ebd88cb332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_activity" minOccurs="0"/>
                <xsd:element ref="ns4:MediaServiceObjectDetectorVersions" minOccurs="0"/>
                <xsd:element ref="ns4:MediaServiceSystemTags" minOccurs="0"/>
                <xsd:element ref="ns4:MediaServiceSearchPropertie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388a02-c35f-4995-9fb4-a1e7c72a9adb"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SharingHintHash" ma:index="10" nillable="true" ma:displayName="Hash suggerimento condivisione"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1c7373-cb19-439f-b72d-3ebd88cb33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9F0DB8-01A6-4536-A546-78469BC711B8}">
  <ds:schemaRefs>
    <ds:schemaRef ds:uri="http://schemas.microsoft.com/sharepoint/v3/contenttype/forms"/>
  </ds:schemaRefs>
</ds:datastoreItem>
</file>

<file path=customXml/itemProps2.xml><?xml version="1.0" encoding="utf-8"?>
<ds:datastoreItem xmlns:ds="http://schemas.openxmlformats.org/officeDocument/2006/customXml" ds:itemID="{4D9A12D3-9BFD-4902-8003-7090C8F5DAB6}">
  <ds:schemaRefs>
    <ds:schemaRef ds:uri="http://schemas.microsoft.com/office/2006/documentManagement/types"/>
    <ds:schemaRef ds:uri="http://purl.org/dc/dcmitype/"/>
    <ds:schemaRef ds:uri="http://schemas.openxmlformats.org/package/2006/metadata/core-properties"/>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1a1c7373-cb19-439f-b72d-3ebd88cb332e"/>
    <ds:schemaRef ds:uri="be388a02-c35f-4995-9fb4-a1e7c72a9adb"/>
  </ds:schemaRefs>
</ds:datastoreItem>
</file>

<file path=customXml/itemProps3.xml><?xml version="1.0" encoding="utf-8"?>
<ds:datastoreItem xmlns:ds="http://schemas.openxmlformats.org/officeDocument/2006/customXml" ds:itemID="{E1ED6D84-FA91-466C-B43D-003DC1377D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388a02-c35f-4995-9fb4-a1e7c72a9adb"/>
    <ds:schemaRef ds:uri="1a1c7373-cb19-439f-b72d-3ebd88cb33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Pompili</dc:creator>
  <cp:keywords/>
  <dc:description/>
  <cp:lastModifiedBy>Alessandro Manes</cp:lastModifiedBy>
  <dcterms:created xsi:type="dcterms:W3CDTF">2025-08-19T11:49:13Z</dcterms:created>
  <dcterms:modified xsi:type="dcterms:W3CDTF">2025-08-26T10:04:10Z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0x0101008728085DD3E7054F8C6BA5C00C8863DE</vt:lpwstr>
  </property>
</Properties>
</file>