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https://regionemarche-my.sharepoint.com/personal/alessandro_manes_regione_marche_it/Documents/Desktop/TDA/TDA_ExAnteMensile/ReportExAnte2025/04_Aprile/"/>
    </mc:Choice>
  </mc:AlternateContent>
  <xr:revisionPtr revIDLastSave="11" documentId="8_{2C8D08E4-67AC-4F2E-AD9F-B9DD58C266C4}" xr6:coauthVersionLast="47" xr6:coauthVersionMax="47" xr10:uidLastSave="{39F95C5D-5449-44EE-AABF-546F81480624}"/>
  <bookViews>
    <workbookView xWindow="3030" yWindow="2520" windowWidth="31470" windowHeight="1687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4" i="1" l="1"/>
  <c r="N5" i="1" l="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4" i="1"/>
  <c r="J4" i="1"/>
  <c r="N4" i="1"/>
  <c r="M54" i="1" l="1"/>
  <c r="L54" i="1"/>
  <c r="I54" i="1"/>
  <c r="H54" i="1"/>
  <c r="D54" i="1"/>
  <c r="F54" i="1" l="1"/>
  <c r="N54" i="1"/>
  <c r="J54" i="1"/>
</calcChain>
</file>

<file path=xl/sharedStrings.xml><?xml version="1.0" encoding="utf-8"?>
<sst xmlns="http://schemas.openxmlformats.org/spreadsheetml/2006/main" count="171" uniqueCount="73">
  <si>
    <t>Anno</t>
  </si>
  <si>
    <t>Mese</t>
  </si>
  <si>
    <t>Prestazione PNGLA</t>
  </si>
  <si>
    <t>Num. Pren. Classe B</t>
  </si>
  <si>
    <t>Num. Pren. Entro TDA B</t>
  </si>
  <si>
    <t>% Pren. Entro TDA B</t>
  </si>
  <si>
    <t>T.D.A. Medio B</t>
  </si>
  <si>
    <t>Num. Pren. Classe D</t>
  </si>
  <si>
    <t>Num. Pren. Entro TDA D</t>
  </si>
  <si>
    <t>% Pren. Entro TDA D</t>
  </si>
  <si>
    <t>T.D.A. Medio D</t>
  </si>
  <si>
    <t>Num. Pren. Classe P</t>
  </si>
  <si>
    <t>Num. Pren. Entro TDA P</t>
  </si>
  <si>
    <t>% Pren. Entro TDA P</t>
  </si>
  <si>
    <t>T.D.A. Medio P</t>
  </si>
  <si>
    <t>2025</t>
  </si>
  <si>
    <t>01 Visita Cardiologica</t>
  </si>
  <si>
    <t>02 Prima visita Angiologica</t>
  </si>
  <si>
    <t>03 Visita chirurgia vascolare</t>
  </si>
  <si>
    <t>04 Visita Dermatologica</t>
  </si>
  <si>
    <t>05 Visita endocrinologica</t>
  </si>
  <si>
    <t>06 Visita Fisiatrica</t>
  </si>
  <si>
    <t>07 Visita Gastroenterologica</t>
  </si>
  <si>
    <t>08 Prima visita geriatrica</t>
  </si>
  <si>
    <t>09 Visita Ginecologica</t>
  </si>
  <si>
    <t>10 Prima visita nefrologica</t>
  </si>
  <si>
    <t>11 Visita Neurologica</t>
  </si>
  <si>
    <t>12 Visita Oculistica</t>
  </si>
  <si>
    <t>13 Visita Oncologica</t>
  </si>
  <si>
    <t>14 Visita ortopedica</t>
  </si>
  <si>
    <t>15 Visita Otorinolaringoiatra</t>
  </si>
  <si>
    <t>16 Visita Pneumologica</t>
  </si>
  <si>
    <t>17 Prima visita remautologica</t>
  </si>
  <si>
    <t>18 Visita Urologica</t>
  </si>
  <si>
    <t>19 Prima visita ematologica</t>
  </si>
  <si>
    <t>20 Colonscopia totale con endoscopio flessibile</t>
  </si>
  <si>
    <t>21 Ecografica capo e collo</t>
  </si>
  <si>
    <t>22 Ecocolordopplergrafia cardiaca a riposo</t>
  </si>
  <si>
    <t>23 Ecocolordoppler dei tronchi sovraortici</t>
  </si>
  <si>
    <t>24 Ecocoloddopplergrafia degli arti inferiori arterioso e/o venoso</t>
  </si>
  <si>
    <t>25 Ecocolor doppler dei grossi vasi addominali arteriosi o venosi</t>
  </si>
  <si>
    <t>26 Ecografia ginecologica</t>
  </si>
  <si>
    <t>27 Ecografia addome completo, Ecografia addome inferiore, Ecografia addome superiore</t>
  </si>
  <si>
    <t>28 Ecografia bilaterale della mammella, Ecografia monolaterale della mammella</t>
  </si>
  <si>
    <t>29 Ecografia muscolotendinea e osteoarticolare</t>
  </si>
  <si>
    <t>30 Ecografia scrotale, Ecocolordoppler scrotale</t>
  </si>
  <si>
    <t>31 Elettrocardiogramma dinamico</t>
  </si>
  <si>
    <t>32 Elettromiografia semplice del capo, Elettromiografia semplice del tronco, Elettromiografia semplice per arto inferiore, Elettromiografia semplice per arto superiore</t>
  </si>
  <si>
    <t>33 Esofagogastroduodenoscopia [EGDS]</t>
  </si>
  <si>
    <t>34 Esame audiometrico tonale, Esame audiometrico vocale</t>
  </si>
  <si>
    <t>35 Impedenzometria</t>
  </si>
  <si>
    <t>36 Mammografia bilaterale, Mammografia monolaterale</t>
  </si>
  <si>
    <t>37 Ortopanoramica delle arcate dentarie</t>
  </si>
  <si>
    <t>38 RM addome inferiore e scavo pelvico, RM dell'addome superiore</t>
  </si>
  <si>
    <t>39 RM del collo</t>
  </si>
  <si>
    <t>40 RM encefalo e tronco encefalitico, giunzione cranio spinale e relativo distretto vascolare</t>
  </si>
  <si>
    <t>41 RM del rachide cervicale, RM del rachide dorsale, RM del rachide lombosacrale, RM del rachide sacrococcigeo, RM della colonna in toto, RM articolazione coxofemorale mono e/o bilaterale, RM del bacino, RM del braccio, RM del ginocchio, RM del gomito, RM del piede, RM del polso, RM della caviglia, RM della coscia (RM del femore), RM della gamba, RM della mano, RM della spalla, RM dell'avambraccio</t>
  </si>
  <si>
    <t>42 RX della colonna cervicale, RX della colonna dorsale, RX della colonna lombosacrale, RX standard sacrococcigea</t>
  </si>
  <si>
    <t>43 Rx del piede (calcagno), Rx della caviglia, RX del femore, RX del ginocchio, RX della gamba,RX del gomito, RX dell'avambraccio, RX del polso, RX della mano, RX della spalla, RX del torace</t>
  </si>
  <si>
    <t>44 Spirometria globale, Spirometria semplice</t>
  </si>
  <si>
    <t>45 TC addome superiore, TC addome inferiore, TC addome completo</t>
  </si>
  <si>
    <t>46 TC del braccio, TC del ginocchio, TC del gomito, TC del piede, TC del polso, TC della caviglia, TC della coscia (TC del femore), TC della gamba, TC della mano, TC della spalla, TC dell'articolazione coxofemorale, TC dell'avambraccio, TC di caviglia e piede, TC  di ginocchio e gamba, TC di gomito e avambraccio, TC di polso e mano, TC di spalla e braccio, TC rachide e speco vertebrale cervicale, TC rachide e speco vertebrale toracico, TC rachide e speco vertebrale lombosacrale e del sacro coccige, TC bacino e articolazioni sacroiliache</t>
  </si>
  <si>
    <t>47 TC cranio-encefalo</t>
  </si>
  <si>
    <t>48 TC massiccio facciale</t>
  </si>
  <si>
    <t>49 TC torace</t>
  </si>
  <si>
    <t>50 Test cardiovalscolare da sforzo</t>
  </si>
  <si>
    <t>Priorità = B</t>
  </si>
  <si>
    <t>Priorità = D</t>
  </si>
  <si>
    <t>Priorità = P</t>
  </si>
  <si>
    <t>Tipologia di Prestazione</t>
  </si>
  <si>
    <t>Totale</t>
  </si>
  <si>
    <t>Aprile</t>
  </si>
  <si>
    <t>Ex-Ante Aprile 2025 - AST2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</si>
</sst>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color theme="1"/>
      <name val="Arial"/>
      <family val="2"/>
    </font>
    <font>
      <b/>
      <sz val="10"/>
      <color theme="1"/>
      <name val="Arial"/>
      <family val="2"/>
    </font>
    <font>
      <b/>
      <sz val="14"/>
      <color theme="1"/>
      <name val="Arial"/>
      <family val="2"/>
    </font>
  </fonts>
  <fills count="7">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27">
    <xf numFmtId="0" fontId="0" fillId="0" borderId="0" xfId="0"/>
    <xf numFmtId="0" fontId="0" fillId="0" borderId="0" xfId="0" applyAlignment="1">
      <alignment wrapText="1"/>
    </xf>
    <xf numFmtId="0" fontId="0" fillId="0" borderId="0" xfId="0" applyAlignment="1">
      <alignment horizontal="center" vertical="center" wrapText="1"/>
    </xf>
    <xf numFmtId="3" fontId="0" fillId="0" borderId="1" xfId="0" applyNumberFormat="1" applyFont="1" applyFill="1" applyBorder="1" applyAlignment="1" applyProtection="1">
      <alignment horizontal="center" vertical="center" wrapText="1"/>
    </xf>
    <xf numFmtId="4" fontId="0" fillId="0" borderId="1" xfId="0" applyNumberFormat="1" applyFont="1" applyFill="1" applyBorder="1" applyAlignment="1" applyProtection="1">
      <alignment horizontal="center" vertical="center" wrapText="1"/>
    </xf>
    <xf numFmtId="0" fontId="0" fillId="0" borderId="1" xfId="0" applyBorder="1" applyAlignment="1">
      <alignment vertical="center" wrapText="1"/>
    </xf>
    <xf numFmtId="0" fontId="0" fillId="5" borderId="1" xfId="0" applyFill="1" applyBorder="1" applyAlignment="1">
      <alignment horizontal="center" vertical="center" wrapText="1"/>
    </xf>
    <xf numFmtId="3" fontId="1" fillId="6"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10" fontId="0" fillId="0" borderId="1" xfId="0" applyNumberFormat="1" applyBorder="1" applyAlignment="1">
      <alignment horizontal="center" vertical="center" wrapText="1"/>
    </xf>
    <xf numFmtId="10" fontId="1" fillId="6"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2" borderId="2"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1" fillId="3" borderId="2" xfId="0" applyFont="1" applyFill="1" applyBorder="1" applyAlignment="1">
      <alignment horizontal="center" vertical="center" wrapText="1"/>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1" fillId="4" borderId="2" xfId="0" applyFon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1"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FB2B7-B4AE-4857-9651-1819D027B9A7}">
  <dimension ref="A1:O54"/>
  <sheetViews>
    <sheetView tabSelected="1" zoomScale="85" zoomScaleNormal="85" workbookViewId="0">
      <selection sqref="A1:O1"/>
    </sheetView>
  </sheetViews>
  <sheetFormatPr defaultRowHeight="12.75" x14ac:dyDescent="0.2"/>
  <cols>
    <col min="1" max="2" width="9.140625" style="1"/>
    <col min="3" max="3" width="72.140625" style="1" customWidth="1"/>
    <col min="4" max="5" width="9.140625" style="2"/>
    <col min="6" max="6" width="11.7109375" style="2" bestFit="1" customWidth="1"/>
    <col min="7" max="15" width="9.140625" style="2"/>
    <col min="16" max="16384" width="9.140625" style="1"/>
  </cols>
  <sheetData>
    <row r="1" spans="1:15" ht="18" x14ac:dyDescent="0.2">
      <c r="A1" s="12" t="s">
        <v>72</v>
      </c>
      <c r="B1" s="13"/>
      <c r="C1" s="13"/>
      <c r="D1" s="13"/>
      <c r="E1" s="13"/>
      <c r="F1" s="13"/>
      <c r="G1" s="13"/>
      <c r="H1" s="13"/>
      <c r="I1" s="13"/>
      <c r="J1" s="13"/>
      <c r="K1" s="13"/>
      <c r="L1" s="13"/>
      <c r="M1" s="13"/>
      <c r="N1" s="13"/>
      <c r="O1" s="14"/>
    </row>
    <row r="2" spans="1:15" x14ac:dyDescent="0.2">
      <c r="A2" s="24" t="s">
        <v>69</v>
      </c>
      <c r="B2" s="25"/>
      <c r="C2" s="26"/>
      <c r="D2" s="15" t="s">
        <v>66</v>
      </c>
      <c r="E2" s="16"/>
      <c r="F2" s="16"/>
      <c r="G2" s="17"/>
      <c r="H2" s="18" t="s">
        <v>67</v>
      </c>
      <c r="I2" s="19"/>
      <c r="J2" s="19"/>
      <c r="K2" s="20"/>
      <c r="L2" s="21" t="s">
        <v>68</v>
      </c>
      <c r="M2" s="22"/>
      <c r="N2" s="22"/>
      <c r="O2" s="23"/>
    </row>
    <row r="3" spans="1:15" ht="51" x14ac:dyDescent="0.2">
      <c r="A3" s="6" t="s">
        <v>0</v>
      </c>
      <c r="B3" s="6" t="s">
        <v>1</v>
      </c>
      <c r="C3" s="6" t="s">
        <v>2</v>
      </c>
      <c r="D3" s="6" t="s">
        <v>3</v>
      </c>
      <c r="E3" s="6" t="s">
        <v>4</v>
      </c>
      <c r="F3" s="6" t="s">
        <v>5</v>
      </c>
      <c r="G3" s="6" t="s">
        <v>6</v>
      </c>
      <c r="H3" s="6" t="s">
        <v>7</v>
      </c>
      <c r="I3" s="6" t="s">
        <v>8</v>
      </c>
      <c r="J3" s="6" t="s">
        <v>9</v>
      </c>
      <c r="K3" s="6" t="s">
        <v>10</v>
      </c>
      <c r="L3" s="6" t="s">
        <v>11</v>
      </c>
      <c r="M3" s="6" t="s">
        <v>12</v>
      </c>
      <c r="N3" s="6" t="s">
        <v>13</v>
      </c>
      <c r="O3" s="6" t="s">
        <v>14</v>
      </c>
    </row>
    <row r="4" spans="1:15" x14ac:dyDescent="0.2">
      <c r="A4" s="5" t="s">
        <v>15</v>
      </c>
      <c r="B4" s="5" t="s">
        <v>71</v>
      </c>
      <c r="C4" s="5" t="s">
        <v>16</v>
      </c>
      <c r="D4" s="3">
        <v>178</v>
      </c>
      <c r="E4" s="3">
        <v>170</v>
      </c>
      <c r="F4" s="9">
        <f>IF(D4&gt;0,E4/D4,"")</f>
        <v>0.9550561797752809</v>
      </c>
      <c r="G4" s="4">
        <v>10.68</v>
      </c>
      <c r="H4" s="3">
        <v>364</v>
      </c>
      <c r="I4" s="3">
        <v>298</v>
      </c>
      <c r="J4" s="9">
        <f>IF(H4&gt;0,I4/H4,"")</f>
        <v>0.81868131868131866</v>
      </c>
      <c r="K4" s="4">
        <v>34.85</v>
      </c>
      <c r="L4" s="3">
        <v>485</v>
      </c>
      <c r="M4" s="3">
        <v>482</v>
      </c>
      <c r="N4" s="9">
        <f>IF(L4&gt;0,M4/L4,"")</f>
        <v>0.99381443298969074</v>
      </c>
      <c r="O4" s="4">
        <v>67.58</v>
      </c>
    </row>
    <row r="5" spans="1:15" x14ac:dyDescent="0.2">
      <c r="A5" s="5" t="s">
        <v>15</v>
      </c>
      <c r="B5" s="5" t="s">
        <v>71</v>
      </c>
      <c r="C5" s="5" t="s">
        <v>17</v>
      </c>
      <c r="D5" s="3">
        <v>14</v>
      </c>
      <c r="E5" s="3">
        <v>7</v>
      </c>
      <c r="F5" s="9">
        <f t="shared" ref="F5:F54" si="0">IF(D5&gt;0,E5/D5,"")</f>
        <v>0.5</v>
      </c>
      <c r="G5" s="4">
        <v>42.07</v>
      </c>
      <c r="H5" s="3">
        <v>18</v>
      </c>
      <c r="I5" s="3">
        <v>10</v>
      </c>
      <c r="J5" s="9">
        <f t="shared" ref="J5:J54" si="1">IF(H5&gt;0,I5/H5,"")</f>
        <v>0.55555555555555558</v>
      </c>
      <c r="K5" s="4">
        <v>55.61</v>
      </c>
      <c r="L5" s="3">
        <v>22</v>
      </c>
      <c r="M5" s="3">
        <v>22</v>
      </c>
      <c r="N5" s="9">
        <f t="shared" ref="N5:N54" si="2">IF(L5&gt;0,M5/L5,"")</f>
        <v>1</v>
      </c>
      <c r="O5" s="4">
        <v>70.64</v>
      </c>
    </row>
    <row r="6" spans="1:15" x14ac:dyDescent="0.2">
      <c r="A6" s="5" t="s">
        <v>15</v>
      </c>
      <c r="B6" s="5" t="s">
        <v>71</v>
      </c>
      <c r="C6" s="5" t="s">
        <v>18</v>
      </c>
      <c r="D6" s="3">
        <v>1</v>
      </c>
      <c r="E6" s="3">
        <v>1</v>
      </c>
      <c r="F6" s="9">
        <f t="shared" si="0"/>
        <v>1</v>
      </c>
      <c r="G6" s="4">
        <v>10</v>
      </c>
      <c r="H6" s="3">
        <v>2</v>
      </c>
      <c r="I6" s="3">
        <v>2</v>
      </c>
      <c r="J6" s="9">
        <f t="shared" si="1"/>
        <v>1</v>
      </c>
      <c r="K6" s="4">
        <v>8</v>
      </c>
      <c r="L6" s="3">
        <v>5</v>
      </c>
      <c r="M6" s="3">
        <v>4</v>
      </c>
      <c r="N6" s="9">
        <f t="shared" si="2"/>
        <v>0.8</v>
      </c>
      <c r="O6" s="4">
        <v>100.2</v>
      </c>
    </row>
    <row r="7" spans="1:15" x14ac:dyDescent="0.2">
      <c r="A7" s="5" t="s">
        <v>15</v>
      </c>
      <c r="B7" s="5" t="s">
        <v>71</v>
      </c>
      <c r="C7" s="5" t="s">
        <v>19</v>
      </c>
      <c r="D7" s="3">
        <v>339</v>
      </c>
      <c r="E7" s="3">
        <v>319</v>
      </c>
      <c r="F7" s="9">
        <f t="shared" si="0"/>
        <v>0.94100294985250732</v>
      </c>
      <c r="G7" s="4">
        <v>11.02</v>
      </c>
      <c r="H7" s="3">
        <v>559</v>
      </c>
      <c r="I7" s="3">
        <v>468</v>
      </c>
      <c r="J7" s="9">
        <f t="shared" si="1"/>
        <v>0.83720930232558144</v>
      </c>
      <c r="K7" s="4">
        <v>37.549999999999997</v>
      </c>
      <c r="L7" s="3">
        <v>1018</v>
      </c>
      <c r="M7" s="3">
        <v>994</v>
      </c>
      <c r="N7" s="9">
        <f t="shared" si="2"/>
        <v>0.97642436149312373</v>
      </c>
      <c r="O7" s="4">
        <v>79.77</v>
      </c>
    </row>
    <row r="8" spans="1:15" x14ac:dyDescent="0.2">
      <c r="A8" s="5" t="s">
        <v>15</v>
      </c>
      <c r="B8" s="5" t="s">
        <v>71</v>
      </c>
      <c r="C8" s="5" t="s">
        <v>20</v>
      </c>
      <c r="D8" s="3">
        <v>24</v>
      </c>
      <c r="E8" s="3">
        <v>21</v>
      </c>
      <c r="F8" s="9">
        <f t="shared" si="0"/>
        <v>0.875</v>
      </c>
      <c r="G8" s="4">
        <v>10.29</v>
      </c>
      <c r="H8" s="3">
        <v>68</v>
      </c>
      <c r="I8" s="3">
        <v>60</v>
      </c>
      <c r="J8" s="9">
        <f t="shared" si="1"/>
        <v>0.88235294117647056</v>
      </c>
      <c r="K8" s="4">
        <v>21.38</v>
      </c>
      <c r="L8" s="3">
        <v>48</v>
      </c>
      <c r="M8" s="3">
        <v>48</v>
      </c>
      <c r="N8" s="9">
        <f t="shared" si="2"/>
        <v>1</v>
      </c>
      <c r="O8" s="4">
        <v>48.1</v>
      </c>
    </row>
    <row r="9" spans="1:15" x14ac:dyDescent="0.2">
      <c r="A9" s="5" t="s">
        <v>15</v>
      </c>
      <c r="B9" s="5" t="s">
        <v>71</v>
      </c>
      <c r="C9" s="5" t="s">
        <v>21</v>
      </c>
      <c r="D9" s="3">
        <v>145</v>
      </c>
      <c r="E9" s="3">
        <v>140</v>
      </c>
      <c r="F9" s="9">
        <f t="shared" si="0"/>
        <v>0.96551724137931039</v>
      </c>
      <c r="G9" s="4">
        <v>11.79</v>
      </c>
      <c r="H9" s="3">
        <v>361</v>
      </c>
      <c r="I9" s="3">
        <v>318</v>
      </c>
      <c r="J9" s="9">
        <f t="shared" si="1"/>
        <v>0.88088642659279781</v>
      </c>
      <c r="K9" s="4">
        <v>30.66</v>
      </c>
      <c r="L9" s="3">
        <v>416</v>
      </c>
      <c r="M9" s="3">
        <v>416</v>
      </c>
      <c r="N9" s="9">
        <f t="shared" si="2"/>
        <v>1</v>
      </c>
      <c r="O9" s="4">
        <v>48.54</v>
      </c>
    </row>
    <row r="10" spans="1:15" x14ac:dyDescent="0.2">
      <c r="A10" s="5" t="s">
        <v>15</v>
      </c>
      <c r="B10" s="5" t="s">
        <v>71</v>
      </c>
      <c r="C10" s="5" t="s">
        <v>22</v>
      </c>
      <c r="D10" s="3">
        <v>34</v>
      </c>
      <c r="E10" s="3">
        <v>30</v>
      </c>
      <c r="F10" s="9">
        <f t="shared" si="0"/>
        <v>0.88235294117647056</v>
      </c>
      <c r="G10" s="4">
        <v>12.56</v>
      </c>
      <c r="H10" s="3">
        <v>45</v>
      </c>
      <c r="I10" s="3">
        <v>38</v>
      </c>
      <c r="J10" s="9">
        <f t="shared" si="1"/>
        <v>0.84444444444444444</v>
      </c>
      <c r="K10" s="4">
        <v>39.36</v>
      </c>
      <c r="L10" s="3">
        <v>24</v>
      </c>
      <c r="M10" s="3">
        <v>24</v>
      </c>
      <c r="N10" s="9">
        <f t="shared" si="2"/>
        <v>1</v>
      </c>
      <c r="O10" s="4">
        <v>70.67</v>
      </c>
    </row>
    <row r="11" spans="1:15" x14ac:dyDescent="0.2">
      <c r="A11" s="5" t="s">
        <v>15</v>
      </c>
      <c r="B11" s="5" t="s">
        <v>71</v>
      </c>
      <c r="C11" s="5" t="s">
        <v>23</v>
      </c>
      <c r="D11" s="3">
        <v>5</v>
      </c>
      <c r="E11" s="3">
        <v>4</v>
      </c>
      <c r="F11" s="9">
        <f t="shared" si="0"/>
        <v>0.8</v>
      </c>
      <c r="G11" s="4">
        <v>10.199999999999999</v>
      </c>
      <c r="H11" s="3">
        <v>34</v>
      </c>
      <c r="I11" s="3">
        <v>28</v>
      </c>
      <c r="J11" s="9">
        <f t="shared" si="1"/>
        <v>0.82352941176470584</v>
      </c>
      <c r="K11" s="4">
        <v>28.65</v>
      </c>
      <c r="L11" s="3">
        <v>14</v>
      </c>
      <c r="M11" s="3">
        <v>14</v>
      </c>
      <c r="N11" s="9">
        <f t="shared" si="2"/>
        <v>1</v>
      </c>
      <c r="O11" s="4">
        <v>34.14</v>
      </c>
    </row>
    <row r="12" spans="1:15" x14ac:dyDescent="0.2">
      <c r="A12" s="5" t="s">
        <v>15</v>
      </c>
      <c r="B12" s="5" t="s">
        <v>71</v>
      </c>
      <c r="C12" s="5" t="s">
        <v>24</v>
      </c>
      <c r="D12" s="3">
        <v>177</v>
      </c>
      <c r="E12" s="3">
        <v>175</v>
      </c>
      <c r="F12" s="9">
        <f t="shared" si="0"/>
        <v>0.98870056497175141</v>
      </c>
      <c r="G12" s="4">
        <v>7.55</v>
      </c>
      <c r="H12" s="3">
        <v>320</v>
      </c>
      <c r="I12" s="3">
        <v>275</v>
      </c>
      <c r="J12" s="9">
        <f t="shared" si="1"/>
        <v>0.859375</v>
      </c>
      <c r="K12" s="4">
        <v>42.59</v>
      </c>
      <c r="L12" s="3">
        <v>496</v>
      </c>
      <c r="M12" s="3">
        <v>491</v>
      </c>
      <c r="N12" s="9">
        <f t="shared" si="2"/>
        <v>0.98991935483870963</v>
      </c>
      <c r="O12" s="4">
        <v>78.03</v>
      </c>
    </row>
    <row r="13" spans="1:15" x14ac:dyDescent="0.2">
      <c r="A13" s="5" t="s">
        <v>15</v>
      </c>
      <c r="B13" s="5" t="s">
        <v>71</v>
      </c>
      <c r="C13" s="5" t="s">
        <v>25</v>
      </c>
      <c r="D13" s="3">
        <v>12</v>
      </c>
      <c r="E13" s="3">
        <v>10</v>
      </c>
      <c r="F13" s="9">
        <f t="shared" si="0"/>
        <v>0.83333333333333337</v>
      </c>
      <c r="G13" s="4">
        <v>25.67</v>
      </c>
      <c r="H13" s="3">
        <v>37</v>
      </c>
      <c r="I13" s="3">
        <v>19</v>
      </c>
      <c r="J13" s="9">
        <f t="shared" si="1"/>
        <v>0.51351351351351349</v>
      </c>
      <c r="K13" s="4">
        <v>62.41</v>
      </c>
      <c r="L13" s="3">
        <v>21</v>
      </c>
      <c r="M13" s="3">
        <v>21</v>
      </c>
      <c r="N13" s="9">
        <f t="shared" si="2"/>
        <v>1</v>
      </c>
      <c r="O13" s="4">
        <v>68.62</v>
      </c>
    </row>
    <row r="14" spans="1:15" x14ac:dyDescent="0.2">
      <c r="A14" s="5" t="s">
        <v>15</v>
      </c>
      <c r="B14" s="5" t="s">
        <v>71</v>
      </c>
      <c r="C14" s="5" t="s">
        <v>26</v>
      </c>
      <c r="D14" s="3">
        <v>94</v>
      </c>
      <c r="E14" s="3">
        <v>75</v>
      </c>
      <c r="F14" s="9">
        <f t="shared" si="0"/>
        <v>0.7978723404255319</v>
      </c>
      <c r="G14" s="4">
        <v>20.88</v>
      </c>
      <c r="H14" s="3">
        <v>197</v>
      </c>
      <c r="I14" s="3">
        <v>163</v>
      </c>
      <c r="J14" s="9">
        <f t="shared" si="1"/>
        <v>0.82741116751269039</v>
      </c>
      <c r="K14" s="4">
        <v>38.950000000000003</v>
      </c>
      <c r="L14" s="3">
        <v>178</v>
      </c>
      <c r="M14" s="3">
        <v>165</v>
      </c>
      <c r="N14" s="9">
        <f t="shared" si="2"/>
        <v>0.9269662921348315</v>
      </c>
      <c r="O14" s="4">
        <v>89.75</v>
      </c>
    </row>
    <row r="15" spans="1:15" x14ac:dyDescent="0.2">
      <c r="A15" s="5" t="s">
        <v>15</v>
      </c>
      <c r="B15" s="5" t="s">
        <v>71</v>
      </c>
      <c r="C15" s="5" t="s">
        <v>27</v>
      </c>
      <c r="D15" s="3">
        <v>337</v>
      </c>
      <c r="E15" s="3">
        <v>323</v>
      </c>
      <c r="F15" s="9">
        <f t="shared" si="0"/>
        <v>0.95845697329376855</v>
      </c>
      <c r="G15" s="4">
        <v>10.119999999999999</v>
      </c>
      <c r="H15" s="3">
        <v>636</v>
      </c>
      <c r="I15" s="3">
        <v>577</v>
      </c>
      <c r="J15" s="9">
        <f t="shared" si="1"/>
        <v>0.90723270440251569</v>
      </c>
      <c r="K15" s="4">
        <v>30.86</v>
      </c>
      <c r="L15" s="3">
        <v>908</v>
      </c>
      <c r="M15" s="3">
        <v>883</v>
      </c>
      <c r="N15" s="9">
        <f t="shared" si="2"/>
        <v>0.97246696035242286</v>
      </c>
      <c r="O15" s="4">
        <v>77.02</v>
      </c>
    </row>
    <row r="16" spans="1:15" x14ac:dyDescent="0.2">
      <c r="A16" s="5" t="s">
        <v>15</v>
      </c>
      <c r="B16" s="5" t="s">
        <v>71</v>
      </c>
      <c r="C16" s="5" t="s">
        <v>28</v>
      </c>
      <c r="D16" s="3">
        <v>33</v>
      </c>
      <c r="E16" s="3">
        <v>28</v>
      </c>
      <c r="F16" s="9">
        <f t="shared" si="0"/>
        <v>0.84848484848484851</v>
      </c>
      <c r="G16" s="4">
        <v>10.48</v>
      </c>
      <c r="H16" s="3">
        <v>14</v>
      </c>
      <c r="I16" s="3">
        <v>12</v>
      </c>
      <c r="J16" s="9">
        <f t="shared" si="1"/>
        <v>0.8571428571428571</v>
      </c>
      <c r="K16" s="4">
        <v>41.21</v>
      </c>
      <c r="L16" s="3">
        <v>85</v>
      </c>
      <c r="M16" s="3">
        <v>85</v>
      </c>
      <c r="N16" s="9">
        <f t="shared" si="2"/>
        <v>1</v>
      </c>
      <c r="O16" s="4">
        <v>28.6</v>
      </c>
    </row>
    <row r="17" spans="1:15" x14ac:dyDescent="0.2">
      <c r="A17" s="5" t="s">
        <v>15</v>
      </c>
      <c r="B17" s="5" t="s">
        <v>71</v>
      </c>
      <c r="C17" s="5" t="s">
        <v>29</v>
      </c>
      <c r="D17" s="3">
        <v>212</v>
      </c>
      <c r="E17" s="3">
        <v>188</v>
      </c>
      <c r="F17" s="9">
        <f t="shared" si="0"/>
        <v>0.8867924528301887</v>
      </c>
      <c r="G17" s="4">
        <v>16.86</v>
      </c>
      <c r="H17" s="3">
        <v>345</v>
      </c>
      <c r="I17" s="3">
        <v>277</v>
      </c>
      <c r="J17" s="9">
        <f t="shared" si="1"/>
        <v>0.80289855072463767</v>
      </c>
      <c r="K17" s="4">
        <v>41.05</v>
      </c>
      <c r="L17" s="3">
        <v>230</v>
      </c>
      <c r="M17" s="3">
        <v>229</v>
      </c>
      <c r="N17" s="9">
        <f t="shared" si="2"/>
        <v>0.9956521739130435</v>
      </c>
      <c r="O17" s="4">
        <v>84.2</v>
      </c>
    </row>
    <row r="18" spans="1:15" x14ac:dyDescent="0.2">
      <c r="A18" s="5" t="s">
        <v>15</v>
      </c>
      <c r="B18" s="5" t="s">
        <v>71</v>
      </c>
      <c r="C18" s="5" t="s">
        <v>30</v>
      </c>
      <c r="D18" s="3">
        <v>390</v>
      </c>
      <c r="E18" s="3">
        <v>372</v>
      </c>
      <c r="F18" s="9">
        <f t="shared" si="0"/>
        <v>0.9538461538461539</v>
      </c>
      <c r="G18" s="4">
        <v>11.98</v>
      </c>
      <c r="H18" s="3">
        <v>594</v>
      </c>
      <c r="I18" s="3">
        <v>512</v>
      </c>
      <c r="J18" s="9">
        <f t="shared" si="1"/>
        <v>0.86195286195286192</v>
      </c>
      <c r="K18" s="4">
        <v>32.07</v>
      </c>
      <c r="L18" s="3">
        <v>485</v>
      </c>
      <c r="M18" s="3">
        <v>485</v>
      </c>
      <c r="N18" s="9">
        <f t="shared" si="2"/>
        <v>1</v>
      </c>
      <c r="O18" s="4">
        <v>50.83</v>
      </c>
    </row>
    <row r="19" spans="1:15" x14ac:dyDescent="0.2">
      <c r="A19" s="5" t="s">
        <v>15</v>
      </c>
      <c r="B19" s="5" t="s">
        <v>71</v>
      </c>
      <c r="C19" s="5" t="s">
        <v>31</v>
      </c>
      <c r="D19" s="3">
        <v>88</v>
      </c>
      <c r="E19" s="3">
        <v>82</v>
      </c>
      <c r="F19" s="9">
        <f t="shared" si="0"/>
        <v>0.93181818181818177</v>
      </c>
      <c r="G19" s="4">
        <v>12.81</v>
      </c>
      <c r="H19" s="3">
        <v>121</v>
      </c>
      <c r="I19" s="3">
        <v>82</v>
      </c>
      <c r="J19" s="9">
        <f t="shared" si="1"/>
        <v>0.6776859504132231</v>
      </c>
      <c r="K19" s="4">
        <v>49.68</v>
      </c>
      <c r="L19" s="3">
        <v>168</v>
      </c>
      <c r="M19" s="3">
        <v>168</v>
      </c>
      <c r="N19" s="9">
        <f t="shared" si="2"/>
        <v>1</v>
      </c>
      <c r="O19" s="4">
        <v>73.599999999999994</v>
      </c>
    </row>
    <row r="20" spans="1:15" x14ac:dyDescent="0.2">
      <c r="A20" s="5" t="s">
        <v>15</v>
      </c>
      <c r="B20" s="5" t="s">
        <v>71</v>
      </c>
      <c r="C20" s="5" t="s">
        <v>32</v>
      </c>
      <c r="D20" s="3">
        <v>35</v>
      </c>
      <c r="E20" s="3">
        <v>20</v>
      </c>
      <c r="F20" s="9">
        <f t="shared" si="0"/>
        <v>0.5714285714285714</v>
      </c>
      <c r="G20" s="4">
        <v>41.71</v>
      </c>
      <c r="H20" s="3">
        <v>150</v>
      </c>
      <c r="I20" s="3">
        <v>58</v>
      </c>
      <c r="J20" s="9">
        <f t="shared" si="1"/>
        <v>0.38666666666666666</v>
      </c>
      <c r="K20" s="4">
        <v>73.31</v>
      </c>
      <c r="L20" s="3">
        <v>107</v>
      </c>
      <c r="M20" s="3">
        <v>107</v>
      </c>
      <c r="N20" s="9">
        <f t="shared" si="2"/>
        <v>1</v>
      </c>
      <c r="O20" s="4">
        <v>82.36</v>
      </c>
    </row>
    <row r="21" spans="1:15" x14ac:dyDescent="0.2">
      <c r="A21" s="5" t="s">
        <v>15</v>
      </c>
      <c r="B21" s="5" t="s">
        <v>71</v>
      </c>
      <c r="C21" s="5" t="s">
        <v>33</v>
      </c>
      <c r="D21" s="3">
        <v>54</v>
      </c>
      <c r="E21" s="3">
        <v>46</v>
      </c>
      <c r="F21" s="9">
        <f t="shared" si="0"/>
        <v>0.85185185185185186</v>
      </c>
      <c r="G21" s="4">
        <v>18.260000000000002</v>
      </c>
      <c r="H21" s="3">
        <v>116</v>
      </c>
      <c r="I21" s="3">
        <v>104</v>
      </c>
      <c r="J21" s="9">
        <f t="shared" si="1"/>
        <v>0.89655172413793105</v>
      </c>
      <c r="K21" s="4">
        <v>32.94</v>
      </c>
      <c r="L21" s="3">
        <v>107</v>
      </c>
      <c r="M21" s="3">
        <v>107</v>
      </c>
      <c r="N21" s="9">
        <f t="shared" si="2"/>
        <v>1</v>
      </c>
      <c r="O21" s="4">
        <v>86.89</v>
      </c>
    </row>
    <row r="22" spans="1:15" x14ac:dyDescent="0.2">
      <c r="A22" s="5" t="s">
        <v>15</v>
      </c>
      <c r="B22" s="5" t="s">
        <v>71</v>
      </c>
      <c r="C22" s="5" t="s">
        <v>34</v>
      </c>
      <c r="D22" s="3">
        <v>17</v>
      </c>
      <c r="E22" s="3">
        <v>12</v>
      </c>
      <c r="F22" s="9">
        <f t="shared" si="0"/>
        <v>0.70588235294117652</v>
      </c>
      <c r="G22" s="4">
        <v>20.41</v>
      </c>
      <c r="H22" s="3">
        <v>27</v>
      </c>
      <c r="I22" s="3">
        <v>19</v>
      </c>
      <c r="J22" s="9">
        <f t="shared" si="1"/>
        <v>0.70370370370370372</v>
      </c>
      <c r="K22" s="4">
        <v>46.59</v>
      </c>
      <c r="L22" s="3">
        <v>38</v>
      </c>
      <c r="M22" s="3">
        <v>38</v>
      </c>
      <c r="N22" s="9">
        <f t="shared" si="2"/>
        <v>1</v>
      </c>
      <c r="O22" s="4">
        <v>14.42</v>
      </c>
    </row>
    <row r="23" spans="1:15" x14ac:dyDescent="0.2">
      <c r="A23" s="5" t="s">
        <v>15</v>
      </c>
      <c r="B23" s="5" t="s">
        <v>71</v>
      </c>
      <c r="C23" s="5" t="s">
        <v>35</v>
      </c>
      <c r="D23" s="3">
        <v>146</v>
      </c>
      <c r="E23" s="3">
        <v>129</v>
      </c>
      <c r="F23" s="9">
        <f t="shared" si="0"/>
        <v>0.88356164383561642</v>
      </c>
      <c r="G23" s="4">
        <v>28.88</v>
      </c>
      <c r="H23" s="3">
        <v>244</v>
      </c>
      <c r="I23" s="3">
        <v>218</v>
      </c>
      <c r="J23" s="9">
        <f t="shared" si="1"/>
        <v>0.89344262295081966</v>
      </c>
      <c r="K23" s="4">
        <v>80.53</v>
      </c>
      <c r="L23" s="3">
        <v>172</v>
      </c>
      <c r="M23" s="3">
        <v>122</v>
      </c>
      <c r="N23" s="9">
        <f t="shared" si="2"/>
        <v>0.70930232558139539</v>
      </c>
      <c r="O23" s="4">
        <v>204.29</v>
      </c>
    </row>
    <row r="24" spans="1:15" x14ac:dyDescent="0.2">
      <c r="A24" s="5" t="s">
        <v>15</v>
      </c>
      <c r="B24" s="5" t="s">
        <v>71</v>
      </c>
      <c r="C24" s="5" t="s">
        <v>36</v>
      </c>
      <c r="D24" s="3">
        <v>84</v>
      </c>
      <c r="E24" s="3">
        <v>75</v>
      </c>
      <c r="F24" s="9">
        <f t="shared" si="0"/>
        <v>0.8928571428571429</v>
      </c>
      <c r="G24" s="4">
        <v>11.82</v>
      </c>
      <c r="H24" s="3">
        <v>225</v>
      </c>
      <c r="I24" s="3">
        <v>204</v>
      </c>
      <c r="J24" s="9">
        <f t="shared" si="1"/>
        <v>0.90666666666666662</v>
      </c>
      <c r="K24" s="4">
        <v>39.86</v>
      </c>
      <c r="L24" s="3">
        <v>233</v>
      </c>
      <c r="M24" s="3">
        <v>225</v>
      </c>
      <c r="N24" s="9">
        <f t="shared" si="2"/>
        <v>0.96566523605150212</v>
      </c>
      <c r="O24" s="4">
        <v>76.209999999999994</v>
      </c>
    </row>
    <row r="25" spans="1:15" x14ac:dyDescent="0.2">
      <c r="A25" s="5" t="s">
        <v>15</v>
      </c>
      <c r="B25" s="5" t="s">
        <v>71</v>
      </c>
      <c r="C25" s="5" t="s">
        <v>37</v>
      </c>
      <c r="D25" s="3">
        <v>103</v>
      </c>
      <c r="E25" s="3">
        <v>101</v>
      </c>
      <c r="F25" s="9">
        <f t="shared" si="0"/>
        <v>0.98058252427184467</v>
      </c>
      <c r="G25" s="4">
        <v>9.35</v>
      </c>
      <c r="H25" s="3">
        <v>273</v>
      </c>
      <c r="I25" s="3">
        <v>248</v>
      </c>
      <c r="J25" s="9">
        <f t="shared" si="1"/>
        <v>0.90842490842490842</v>
      </c>
      <c r="K25" s="4">
        <v>46.27</v>
      </c>
      <c r="L25" s="3">
        <v>212</v>
      </c>
      <c r="M25" s="3">
        <v>186</v>
      </c>
      <c r="N25" s="9">
        <f t="shared" si="2"/>
        <v>0.87735849056603776</v>
      </c>
      <c r="O25" s="4">
        <v>75</v>
      </c>
    </row>
    <row r="26" spans="1:15" x14ac:dyDescent="0.2">
      <c r="A26" s="5" t="s">
        <v>15</v>
      </c>
      <c r="B26" s="5" t="s">
        <v>71</v>
      </c>
      <c r="C26" s="5" t="s">
        <v>38</v>
      </c>
      <c r="D26" s="3">
        <v>87</v>
      </c>
      <c r="E26" s="3">
        <v>84</v>
      </c>
      <c r="F26" s="9">
        <f t="shared" si="0"/>
        <v>0.96551724137931039</v>
      </c>
      <c r="G26" s="4">
        <v>10.26</v>
      </c>
      <c r="H26" s="3">
        <v>635</v>
      </c>
      <c r="I26" s="3">
        <v>619</v>
      </c>
      <c r="J26" s="9">
        <f t="shared" si="1"/>
        <v>0.97480314960629921</v>
      </c>
      <c r="K26" s="4">
        <v>38.11</v>
      </c>
      <c r="L26" s="3">
        <v>419</v>
      </c>
      <c r="M26" s="3">
        <v>418</v>
      </c>
      <c r="N26" s="9">
        <f t="shared" si="2"/>
        <v>0.99761336515513122</v>
      </c>
      <c r="O26" s="4">
        <v>50.37</v>
      </c>
    </row>
    <row r="27" spans="1:15" x14ac:dyDescent="0.2">
      <c r="A27" s="5" t="s">
        <v>15</v>
      </c>
      <c r="B27" s="5" t="s">
        <v>71</v>
      </c>
      <c r="C27" s="5" t="s">
        <v>39</v>
      </c>
      <c r="D27" s="3">
        <v>73</v>
      </c>
      <c r="E27" s="3">
        <v>61</v>
      </c>
      <c r="F27" s="9">
        <f t="shared" si="0"/>
        <v>0.83561643835616439</v>
      </c>
      <c r="G27" s="4">
        <v>12.81</v>
      </c>
      <c r="H27" s="3">
        <v>242</v>
      </c>
      <c r="I27" s="3">
        <v>230</v>
      </c>
      <c r="J27" s="9">
        <f t="shared" si="1"/>
        <v>0.95041322314049592</v>
      </c>
      <c r="K27" s="4">
        <v>40.549999999999997</v>
      </c>
      <c r="L27" s="3">
        <v>142</v>
      </c>
      <c r="M27" s="3">
        <v>141</v>
      </c>
      <c r="N27" s="9">
        <f t="shared" si="2"/>
        <v>0.99295774647887325</v>
      </c>
      <c r="O27" s="4">
        <v>49.01</v>
      </c>
    </row>
    <row r="28" spans="1:15" x14ac:dyDescent="0.2">
      <c r="A28" s="5" t="s">
        <v>15</v>
      </c>
      <c r="B28" s="5" t="s">
        <v>71</v>
      </c>
      <c r="C28" s="5" t="s">
        <v>40</v>
      </c>
      <c r="D28" s="3">
        <v>1</v>
      </c>
      <c r="E28" s="3">
        <v>1</v>
      </c>
      <c r="F28" s="9">
        <f t="shared" si="0"/>
        <v>1</v>
      </c>
      <c r="G28" s="4">
        <v>10</v>
      </c>
      <c r="H28" s="3">
        <v>4</v>
      </c>
      <c r="I28" s="3">
        <v>3</v>
      </c>
      <c r="J28" s="9">
        <f t="shared" si="1"/>
        <v>0.75</v>
      </c>
      <c r="K28" s="4">
        <v>59</v>
      </c>
      <c r="L28" s="3">
        <v>1</v>
      </c>
      <c r="M28" s="3">
        <v>1</v>
      </c>
      <c r="N28" s="9">
        <f t="shared" si="2"/>
        <v>1</v>
      </c>
      <c r="O28" s="4">
        <v>74</v>
      </c>
    </row>
    <row r="29" spans="1:15" x14ac:dyDescent="0.2">
      <c r="A29" s="5" t="s">
        <v>15</v>
      </c>
      <c r="B29" s="5" t="s">
        <v>71</v>
      </c>
      <c r="C29" s="5" t="s">
        <v>41</v>
      </c>
      <c r="D29" s="3">
        <v>88</v>
      </c>
      <c r="E29" s="3">
        <v>88</v>
      </c>
      <c r="F29" s="9">
        <f t="shared" si="0"/>
        <v>1</v>
      </c>
      <c r="G29" s="4">
        <v>2.4300000000000002</v>
      </c>
      <c r="H29" s="3">
        <v>30</v>
      </c>
      <c r="I29" s="3">
        <v>28</v>
      </c>
      <c r="J29" s="9">
        <f t="shared" si="1"/>
        <v>0.93333333333333335</v>
      </c>
      <c r="K29" s="4">
        <v>34.03</v>
      </c>
      <c r="L29" s="3">
        <v>147</v>
      </c>
      <c r="M29" s="3">
        <v>147</v>
      </c>
      <c r="N29" s="9">
        <f t="shared" si="2"/>
        <v>1</v>
      </c>
      <c r="O29" s="4">
        <v>17.37</v>
      </c>
    </row>
    <row r="30" spans="1:15" ht="25.5" x14ac:dyDescent="0.2">
      <c r="A30" s="5" t="s">
        <v>15</v>
      </c>
      <c r="B30" s="5" t="s">
        <v>71</v>
      </c>
      <c r="C30" s="5" t="s">
        <v>42</v>
      </c>
      <c r="D30" s="3">
        <v>495</v>
      </c>
      <c r="E30" s="3">
        <v>467</v>
      </c>
      <c r="F30" s="9">
        <f t="shared" si="0"/>
        <v>0.9434343434343434</v>
      </c>
      <c r="G30" s="4">
        <v>9.57</v>
      </c>
      <c r="H30" s="3">
        <v>734</v>
      </c>
      <c r="I30" s="3">
        <v>698</v>
      </c>
      <c r="J30" s="9">
        <f t="shared" si="1"/>
        <v>0.95095367847411449</v>
      </c>
      <c r="K30" s="4">
        <v>35.130000000000003</v>
      </c>
      <c r="L30" s="3">
        <v>519</v>
      </c>
      <c r="M30" s="3">
        <v>492</v>
      </c>
      <c r="N30" s="9">
        <f t="shared" si="2"/>
        <v>0.94797687861271673</v>
      </c>
      <c r="O30" s="4">
        <v>73.44</v>
      </c>
    </row>
    <row r="31" spans="1:15" x14ac:dyDescent="0.2">
      <c r="A31" s="5" t="s">
        <v>15</v>
      </c>
      <c r="B31" s="5" t="s">
        <v>71</v>
      </c>
      <c r="C31" s="5" t="s">
        <v>43</v>
      </c>
      <c r="D31" s="3">
        <v>86</v>
      </c>
      <c r="E31" s="3">
        <v>73</v>
      </c>
      <c r="F31" s="9">
        <f t="shared" si="0"/>
        <v>0.84883720930232553</v>
      </c>
      <c r="G31" s="4">
        <v>26.24</v>
      </c>
      <c r="H31" s="3">
        <v>187</v>
      </c>
      <c r="I31" s="3">
        <v>166</v>
      </c>
      <c r="J31" s="9">
        <f t="shared" si="1"/>
        <v>0.88770053475935828</v>
      </c>
      <c r="K31" s="4">
        <v>73.25</v>
      </c>
      <c r="L31" s="3">
        <v>1016</v>
      </c>
      <c r="M31" s="3">
        <v>462</v>
      </c>
      <c r="N31" s="9">
        <f t="shared" si="2"/>
        <v>0.45472440944881892</v>
      </c>
      <c r="O31" s="4">
        <v>300.98</v>
      </c>
    </row>
    <row r="32" spans="1:15" x14ac:dyDescent="0.2">
      <c r="A32" s="5" t="s">
        <v>15</v>
      </c>
      <c r="B32" s="5" t="s">
        <v>71</v>
      </c>
      <c r="C32" s="5" t="s">
        <v>44</v>
      </c>
      <c r="D32" s="3">
        <v>143</v>
      </c>
      <c r="E32" s="3">
        <v>109</v>
      </c>
      <c r="F32" s="9">
        <f t="shared" si="0"/>
        <v>0.76223776223776218</v>
      </c>
      <c r="G32" s="4">
        <v>18.34</v>
      </c>
      <c r="H32" s="3">
        <v>141</v>
      </c>
      <c r="I32" s="3">
        <v>113</v>
      </c>
      <c r="J32" s="9">
        <f t="shared" si="1"/>
        <v>0.8014184397163121</v>
      </c>
      <c r="K32" s="4">
        <v>42.39</v>
      </c>
      <c r="L32" s="3">
        <v>162</v>
      </c>
      <c r="M32" s="3">
        <v>159</v>
      </c>
      <c r="N32" s="9">
        <f t="shared" si="2"/>
        <v>0.98148148148148151</v>
      </c>
      <c r="O32" s="4">
        <v>31.04</v>
      </c>
    </row>
    <row r="33" spans="1:15" x14ac:dyDescent="0.2">
      <c r="A33" s="5" t="s">
        <v>15</v>
      </c>
      <c r="B33" s="5" t="s">
        <v>71</v>
      </c>
      <c r="C33" s="5" t="s">
        <v>45</v>
      </c>
      <c r="D33" s="3">
        <v>12</v>
      </c>
      <c r="E33" s="3">
        <v>10</v>
      </c>
      <c r="F33" s="9">
        <f t="shared" si="0"/>
        <v>0.83333333333333337</v>
      </c>
      <c r="G33" s="4">
        <v>9.42</v>
      </c>
      <c r="H33" s="3">
        <v>6</v>
      </c>
      <c r="I33" s="3">
        <v>6</v>
      </c>
      <c r="J33" s="9">
        <f t="shared" si="1"/>
        <v>1</v>
      </c>
      <c r="K33" s="4">
        <v>50.33</v>
      </c>
      <c r="L33" s="3">
        <v>10</v>
      </c>
      <c r="M33" s="3">
        <v>9</v>
      </c>
      <c r="N33" s="9">
        <f t="shared" si="2"/>
        <v>0.9</v>
      </c>
      <c r="O33" s="4">
        <v>67.5</v>
      </c>
    </row>
    <row r="34" spans="1:15" x14ac:dyDescent="0.2">
      <c r="A34" s="5" t="s">
        <v>15</v>
      </c>
      <c r="B34" s="5" t="s">
        <v>71</v>
      </c>
      <c r="C34" s="5" t="s">
        <v>46</v>
      </c>
      <c r="D34" s="3">
        <v>44</v>
      </c>
      <c r="E34" s="3">
        <v>43</v>
      </c>
      <c r="F34" s="9">
        <f t="shared" si="0"/>
        <v>0.97727272727272729</v>
      </c>
      <c r="G34" s="4">
        <v>10.91</v>
      </c>
      <c r="H34" s="3">
        <v>55</v>
      </c>
      <c r="I34" s="3">
        <v>53</v>
      </c>
      <c r="J34" s="9">
        <f t="shared" si="1"/>
        <v>0.96363636363636362</v>
      </c>
      <c r="K34" s="4">
        <v>47.42</v>
      </c>
      <c r="L34" s="3">
        <v>45</v>
      </c>
      <c r="M34" s="3">
        <v>43</v>
      </c>
      <c r="N34" s="9">
        <f t="shared" si="2"/>
        <v>0.9555555555555556</v>
      </c>
      <c r="O34" s="4">
        <v>53.71</v>
      </c>
    </row>
    <row r="35" spans="1:15" ht="38.25" x14ac:dyDescent="0.2">
      <c r="A35" s="5" t="s">
        <v>15</v>
      </c>
      <c r="B35" s="5" t="s">
        <v>71</v>
      </c>
      <c r="C35" s="5" t="s">
        <v>47</v>
      </c>
      <c r="D35" s="3">
        <v>20</v>
      </c>
      <c r="E35" s="3">
        <v>12</v>
      </c>
      <c r="F35" s="9">
        <f t="shared" si="0"/>
        <v>0.6</v>
      </c>
      <c r="G35" s="4">
        <v>23.2</v>
      </c>
      <c r="H35" s="3">
        <v>128</v>
      </c>
      <c r="I35" s="3">
        <v>115</v>
      </c>
      <c r="J35" s="9">
        <f t="shared" si="1"/>
        <v>0.8984375</v>
      </c>
      <c r="K35" s="4">
        <v>33.4</v>
      </c>
      <c r="L35" s="3">
        <v>60</v>
      </c>
      <c r="M35" s="3">
        <v>59</v>
      </c>
      <c r="N35" s="9">
        <f t="shared" si="2"/>
        <v>0.98333333333333328</v>
      </c>
      <c r="O35" s="4">
        <v>47.37</v>
      </c>
    </row>
    <row r="36" spans="1:15" x14ac:dyDescent="0.2">
      <c r="A36" s="5" t="s">
        <v>15</v>
      </c>
      <c r="B36" s="5" t="s">
        <v>71</v>
      </c>
      <c r="C36" s="5" t="s">
        <v>48</v>
      </c>
      <c r="D36" s="3">
        <v>70</v>
      </c>
      <c r="E36" s="3">
        <v>61</v>
      </c>
      <c r="F36" s="9">
        <f t="shared" si="0"/>
        <v>0.87142857142857144</v>
      </c>
      <c r="G36" s="4">
        <v>26.31</v>
      </c>
      <c r="H36" s="3">
        <v>214</v>
      </c>
      <c r="I36" s="3">
        <v>202</v>
      </c>
      <c r="J36" s="9">
        <f t="shared" si="1"/>
        <v>0.94392523364485981</v>
      </c>
      <c r="K36" s="4">
        <v>47.9</v>
      </c>
      <c r="L36" s="3">
        <v>88</v>
      </c>
      <c r="M36" s="3">
        <v>69</v>
      </c>
      <c r="N36" s="9">
        <f t="shared" si="2"/>
        <v>0.78409090909090906</v>
      </c>
      <c r="O36" s="4">
        <v>125.94</v>
      </c>
    </row>
    <row r="37" spans="1:15" x14ac:dyDescent="0.2">
      <c r="A37" s="5" t="s">
        <v>15</v>
      </c>
      <c r="B37" s="5" t="s">
        <v>71</v>
      </c>
      <c r="C37" s="5" t="s">
        <v>49</v>
      </c>
      <c r="D37" s="3">
        <v>29</v>
      </c>
      <c r="E37" s="3">
        <v>28</v>
      </c>
      <c r="F37" s="9">
        <f t="shared" si="0"/>
        <v>0.96551724137931039</v>
      </c>
      <c r="G37" s="4">
        <v>6.24</v>
      </c>
      <c r="H37" s="3">
        <v>120</v>
      </c>
      <c r="I37" s="3">
        <v>109</v>
      </c>
      <c r="J37" s="9">
        <f t="shared" si="1"/>
        <v>0.90833333333333333</v>
      </c>
      <c r="K37" s="4">
        <v>27.78</v>
      </c>
      <c r="L37" s="3">
        <v>240</v>
      </c>
      <c r="M37" s="3">
        <v>240</v>
      </c>
      <c r="N37" s="9">
        <f t="shared" si="2"/>
        <v>1</v>
      </c>
      <c r="O37" s="4">
        <v>27.23</v>
      </c>
    </row>
    <row r="38" spans="1:15" x14ac:dyDescent="0.2">
      <c r="A38" s="5" t="s">
        <v>15</v>
      </c>
      <c r="B38" s="5" t="s">
        <v>71</v>
      </c>
      <c r="C38" s="5" t="s">
        <v>50</v>
      </c>
      <c r="D38" s="3">
        <v>5</v>
      </c>
      <c r="E38" s="3">
        <v>5</v>
      </c>
      <c r="F38" s="9">
        <f t="shared" si="0"/>
        <v>1</v>
      </c>
      <c r="G38" s="4">
        <v>2.6</v>
      </c>
      <c r="H38" s="3">
        <v>18</v>
      </c>
      <c r="I38" s="3">
        <v>18</v>
      </c>
      <c r="J38" s="9">
        <f t="shared" si="1"/>
        <v>1</v>
      </c>
      <c r="K38" s="4">
        <v>11.17</v>
      </c>
      <c r="L38" s="3">
        <v>77</v>
      </c>
      <c r="M38" s="3">
        <v>77</v>
      </c>
      <c r="N38" s="9">
        <f t="shared" si="2"/>
        <v>1</v>
      </c>
      <c r="O38" s="4">
        <v>15.39</v>
      </c>
    </row>
    <row r="39" spans="1:15" x14ac:dyDescent="0.2">
      <c r="A39" s="5" t="s">
        <v>15</v>
      </c>
      <c r="B39" s="5" t="s">
        <v>71</v>
      </c>
      <c r="C39" s="5" t="s">
        <v>51</v>
      </c>
      <c r="D39" s="3">
        <v>58</v>
      </c>
      <c r="E39" s="3">
        <v>54</v>
      </c>
      <c r="F39" s="9">
        <f t="shared" si="0"/>
        <v>0.93103448275862066</v>
      </c>
      <c r="G39" s="4">
        <v>17.41</v>
      </c>
      <c r="H39" s="3">
        <v>147</v>
      </c>
      <c r="I39" s="3">
        <v>128</v>
      </c>
      <c r="J39" s="9">
        <f t="shared" si="1"/>
        <v>0.87074829931972786</v>
      </c>
      <c r="K39" s="4">
        <v>82.53</v>
      </c>
      <c r="L39" s="3">
        <v>960</v>
      </c>
      <c r="M39" s="3">
        <v>436</v>
      </c>
      <c r="N39" s="9">
        <f t="shared" si="2"/>
        <v>0.45416666666666666</v>
      </c>
      <c r="O39" s="4">
        <v>304.41000000000003</v>
      </c>
    </row>
    <row r="40" spans="1:15" x14ac:dyDescent="0.2">
      <c r="A40" s="5" t="s">
        <v>15</v>
      </c>
      <c r="B40" s="5" t="s">
        <v>71</v>
      </c>
      <c r="C40" s="5" t="s">
        <v>52</v>
      </c>
      <c r="D40" s="3">
        <v>79</v>
      </c>
      <c r="E40" s="3">
        <v>79</v>
      </c>
      <c r="F40" s="9">
        <f t="shared" si="0"/>
        <v>1</v>
      </c>
      <c r="G40" s="4">
        <v>4.0599999999999996</v>
      </c>
      <c r="H40" s="3">
        <v>111</v>
      </c>
      <c r="I40" s="3">
        <v>110</v>
      </c>
      <c r="J40" s="9">
        <f t="shared" si="1"/>
        <v>0.99099099099099097</v>
      </c>
      <c r="K40" s="4">
        <v>8.4600000000000009</v>
      </c>
      <c r="L40" s="3">
        <v>206</v>
      </c>
      <c r="M40" s="3">
        <v>206</v>
      </c>
      <c r="N40" s="9">
        <f t="shared" si="2"/>
        <v>1</v>
      </c>
      <c r="O40" s="4">
        <v>16.57</v>
      </c>
    </row>
    <row r="41" spans="1:15" x14ac:dyDescent="0.2">
      <c r="A41" s="5" t="s">
        <v>15</v>
      </c>
      <c r="B41" s="5" t="s">
        <v>71</v>
      </c>
      <c r="C41" s="5" t="s">
        <v>53</v>
      </c>
      <c r="D41" s="3">
        <v>6</v>
      </c>
      <c r="E41" s="3">
        <v>1</v>
      </c>
      <c r="F41" s="9">
        <f t="shared" si="0"/>
        <v>0.16666666666666666</v>
      </c>
      <c r="G41" s="4">
        <v>43.5</v>
      </c>
      <c r="H41" s="3">
        <v>67</v>
      </c>
      <c r="I41" s="3">
        <v>65</v>
      </c>
      <c r="J41" s="9">
        <f t="shared" si="1"/>
        <v>0.97014925373134331</v>
      </c>
      <c r="K41" s="4">
        <v>32.85</v>
      </c>
      <c r="L41" s="3">
        <v>23</v>
      </c>
      <c r="M41" s="3">
        <v>23</v>
      </c>
      <c r="N41" s="9">
        <f t="shared" si="2"/>
        <v>1</v>
      </c>
      <c r="O41" s="4">
        <v>30.74</v>
      </c>
    </row>
    <row r="42" spans="1:15" x14ac:dyDescent="0.2">
      <c r="A42" s="5" t="s">
        <v>15</v>
      </c>
      <c r="B42" s="5" t="s">
        <v>71</v>
      </c>
      <c r="C42" s="5" t="s">
        <v>54</v>
      </c>
      <c r="D42" s="3"/>
      <c r="E42" s="3"/>
      <c r="F42" s="9" t="str">
        <f t="shared" si="0"/>
        <v/>
      </c>
      <c r="G42" s="4"/>
      <c r="H42" s="3"/>
      <c r="I42" s="3"/>
      <c r="J42" s="9" t="str">
        <f t="shared" si="1"/>
        <v/>
      </c>
      <c r="K42" s="4"/>
      <c r="L42" s="3"/>
      <c r="M42" s="3"/>
      <c r="N42" s="9" t="str">
        <f t="shared" si="2"/>
        <v/>
      </c>
      <c r="O42" s="4"/>
    </row>
    <row r="43" spans="1:15" ht="25.5" x14ac:dyDescent="0.2">
      <c r="A43" s="5" t="s">
        <v>15</v>
      </c>
      <c r="B43" s="5" t="s">
        <v>71</v>
      </c>
      <c r="C43" s="5" t="s">
        <v>55</v>
      </c>
      <c r="D43" s="3">
        <v>71</v>
      </c>
      <c r="E43" s="3">
        <v>58</v>
      </c>
      <c r="F43" s="9">
        <f t="shared" si="0"/>
        <v>0.81690140845070425</v>
      </c>
      <c r="G43" s="4">
        <v>9.82</v>
      </c>
      <c r="H43" s="3">
        <v>218</v>
      </c>
      <c r="I43" s="3">
        <v>218</v>
      </c>
      <c r="J43" s="9">
        <f t="shared" si="1"/>
        <v>1</v>
      </c>
      <c r="K43" s="4">
        <v>15.62</v>
      </c>
      <c r="L43" s="3">
        <v>106</v>
      </c>
      <c r="M43" s="3">
        <v>105</v>
      </c>
      <c r="N43" s="9">
        <f t="shared" si="2"/>
        <v>0.99056603773584906</v>
      </c>
      <c r="O43" s="4">
        <v>21.63</v>
      </c>
    </row>
    <row r="44" spans="1:15" ht="76.5" x14ac:dyDescent="0.2">
      <c r="A44" s="5" t="s">
        <v>15</v>
      </c>
      <c r="B44" s="5" t="s">
        <v>71</v>
      </c>
      <c r="C44" s="5" t="s">
        <v>56</v>
      </c>
      <c r="D44" s="3">
        <v>356</v>
      </c>
      <c r="E44" s="3">
        <v>247</v>
      </c>
      <c r="F44" s="9">
        <f t="shared" si="0"/>
        <v>0.6938202247191011</v>
      </c>
      <c r="G44" s="4">
        <v>18.399999999999999</v>
      </c>
      <c r="H44" s="3">
        <v>588</v>
      </c>
      <c r="I44" s="3">
        <v>550</v>
      </c>
      <c r="J44" s="9">
        <f t="shared" si="1"/>
        <v>0.93537414965986398</v>
      </c>
      <c r="K44" s="4">
        <v>32.64</v>
      </c>
      <c r="L44" s="3">
        <v>255</v>
      </c>
      <c r="M44" s="3">
        <v>253</v>
      </c>
      <c r="N44" s="9">
        <f t="shared" si="2"/>
        <v>0.99215686274509807</v>
      </c>
      <c r="O44" s="4">
        <v>41.12</v>
      </c>
    </row>
    <row r="45" spans="1:15" ht="25.5" x14ac:dyDescent="0.2">
      <c r="A45" s="5" t="s">
        <v>15</v>
      </c>
      <c r="B45" s="5" t="s">
        <v>71</v>
      </c>
      <c r="C45" s="5" t="s">
        <v>57</v>
      </c>
      <c r="D45" s="3">
        <v>304</v>
      </c>
      <c r="E45" s="3">
        <v>280</v>
      </c>
      <c r="F45" s="9">
        <f t="shared" si="0"/>
        <v>0.92105263157894735</v>
      </c>
      <c r="G45" s="4">
        <v>10.68</v>
      </c>
      <c r="H45" s="3">
        <v>352</v>
      </c>
      <c r="I45" s="3">
        <v>352</v>
      </c>
      <c r="J45" s="9">
        <f t="shared" si="1"/>
        <v>1</v>
      </c>
      <c r="K45" s="4">
        <v>20.43</v>
      </c>
      <c r="L45" s="3">
        <v>222</v>
      </c>
      <c r="M45" s="3">
        <v>222</v>
      </c>
      <c r="N45" s="9">
        <f t="shared" si="2"/>
        <v>1</v>
      </c>
      <c r="O45" s="4">
        <v>22.25</v>
      </c>
    </row>
    <row r="46" spans="1:15" ht="38.25" x14ac:dyDescent="0.2">
      <c r="A46" s="5" t="s">
        <v>15</v>
      </c>
      <c r="B46" s="5" t="s">
        <v>71</v>
      </c>
      <c r="C46" s="5" t="s">
        <v>58</v>
      </c>
      <c r="D46" s="3">
        <v>1124</v>
      </c>
      <c r="E46" s="3">
        <v>1093</v>
      </c>
      <c r="F46" s="9">
        <f t="shared" si="0"/>
        <v>0.97241992882562278</v>
      </c>
      <c r="G46" s="4">
        <v>5.65</v>
      </c>
      <c r="H46" s="3">
        <v>912</v>
      </c>
      <c r="I46" s="3">
        <v>905</v>
      </c>
      <c r="J46" s="9">
        <f t="shared" si="1"/>
        <v>0.99232456140350878</v>
      </c>
      <c r="K46" s="4">
        <v>11.68</v>
      </c>
      <c r="L46" s="3">
        <v>570</v>
      </c>
      <c r="M46" s="3">
        <v>564</v>
      </c>
      <c r="N46" s="9">
        <f t="shared" si="2"/>
        <v>0.98947368421052628</v>
      </c>
      <c r="O46" s="4">
        <v>19.329999999999998</v>
      </c>
    </row>
    <row r="47" spans="1:15" x14ac:dyDescent="0.2">
      <c r="A47" s="5" t="s">
        <v>15</v>
      </c>
      <c r="B47" s="5" t="s">
        <v>71</v>
      </c>
      <c r="C47" s="5" t="s">
        <v>59</v>
      </c>
      <c r="D47" s="3">
        <v>37</v>
      </c>
      <c r="E47" s="3">
        <v>36</v>
      </c>
      <c r="F47" s="9">
        <f t="shared" si="0"/>
        <v>0.97297297297297303</v>
      </c>
      <c r="G47" s="4">
        <v>11.16</v>
      </c>
      <c r="H47" s="3">
        <v>103</v>
      </c>
      <c r="I47" s="3">
        <v>92</v>
      </c>
      <c r="J47" s="9">
        <f t="shared" si="1"/>
        <v>0.89320388349514568</v>
      </c>
      <c r="K47" s="4">
        <v>33.79</v>
      </c>
      <c r="L47" s="3">
        <v>146</v>
      </c>
      <c r="M47" s="3">
        <v>146</v>
      </c>
      <c r="N47" s="9">
        <f t="shared" si="2"/>
        <v>1</v>
      </c>
      <c r="O47" s="4">
        <v>53.86</v>
      </c>
    </row>
    <row r="48" spans="1:15" x14ac:dyDescent="0.2">
      <c r="A48" s="5" t="s">
        <v>15</v>
      </c>
      <c r="B48" s="5" t="s">
        <v>71</v>
      </c>
      <c r="C48" s="5" t="s">
        <v>60</v>
      </c>
      <c r="D48" s="3">
        <v>37</v>
      </c>
      <c r="E48" s="3">
        <v>35</v>
      </c>
      <c r="F48" s="9">
        <f t="shared" si="0"/>
        <v>0.94594594594594594</v>
      </c>
      <c r="G48" s="4">
        <v>6.08</v>
      </c>
      <c r="H48" s="3">
        <v>35</v>
      </c>
      <c r="I48" s="3">
        <v>34</v>
      </c>
      <c r="J48" s="9">
        <f t="shared" si="1"/>
        <v>0.97142857142857142</v>
      </c>
      <c r="K48" s="4">
        <v>8.23</v>
      </c>
      <c r="L48" s="3">
        <v>29</v>
      </c>
      <c r="M48" s="3">
        <v>27</v>
      </c>
      <c r="N48" s="9">
        <f t="shared" si="2"/>
        <v>0.93103448275862066</v>
      </c>
      <c r="O48" s="4">
        <v>27.28</v>
      </c>
    </row>
    <row r="49" spans="1:15" ht="89.25" x14ac:dyDescent="0.2">
      <c r="A49" s="5" t="s">
        <v>15</v>
      </c>
      <c r="B49" s="5" t="s">
        <v>71</v>
      </c>
      <c r="C49" s="5" t="s">
        <v>61</v>
      </c>
      <c r="D49" s="3">
        <v>98</v>
      </c>
      <c r="E49" s="3">
        <v>98</v>
      </c>
      <c r="F49" s="9">
        <f t="shared" si="0"/>
        <v>1</v>
      </c>
      <c r="G49" s="4">
        <v>4.16</v>
      </c>
      <c r="H49" s="3">
        <v>142</v>
      </c>
      <c r="I49" s="3">
        <v>142</v>
      </c>
      <c r="J49" s="9">
        <f t="shared" si="1"/>
        <v>1</v>
      </c>
      <c r="K49" s="4">
        <v>8.4600000000000009</v>
      </c>
      <c r="L49" s="3">
        <v>55</v>
      </c>
      <c r="M49" s="3">
        <v>55</v>
      </c>
      <c r="N49" s="9">
        <f t="shared" si="2"/>
        <v>1</v>
      </c>
      <c r="O49" s="4">
        <v>9.0399999999999991</v>
      </c>
    </row>
    <row r="50" spans="1:15" x14ac:dyDescent="0.2">
      <c r="A50" s="5" t="s">
        <v>15</v>
      </c>
      <c r="B50" s="5" t="s">
        <v>71</v>
      </c>
      <c r="C50" s="5" t="s">
        <v>62</v>
      </c>
      <c r="D50" s="3">
        <v>104</v>
      </c>
      <c r="E50" s="3">
        <v>103</v>
      </c>
      <c r="F50" s="9">
        <f t="shared" si="0"/>
        <v>0.99038461538461542</v>
      </c>
      <c r="G50" s="4">
        <v>4.3499999999999996</v>
      </c>
      <c r="H50" s="3">
        <v>147</v>
      </c>
      <c r="I50" s="3">
        <v>147</v>
      </c>
      <c r="J50" s="9">
        <f t="shared" si="1"/>
        <v>1</v>
      </c>
      <c r="K50" s="4">
        <v>8.56</v>
      </c>
      <c r="L50" s="3">
        <v>66</v>
      </c>
      <c r="M50" s="3">
        <v>66</v>
      </c>
      <c r="N50" s="9">
        <f t="shared" si="2"/>
        <v>1</v>
      </c>
      <c r="O50" s="4">
        <v>7.86</v>
      </c>
    </row>
    <row r="51" spans="1:15" x14ac:dyDescent="0.2">
      <c r="A51" s="5" t="s">
        <v>15</v>
      </c>
      <c r="B51" s="5" t="s">
        <v>71</v>
      </c>
      <c r="C51" s="5" t="s">
        <v>63</v>
      </c>
      <c r="D51" s="3">
        <v>38</v>
      </c>
      <c r="E51" s="3">
        <v>38</v>
      </c>
      <c r="F51" s="9">
        <f t="shared" si="0"/>
        <v>1</v>
      </c>
      <c r="G51" s="4">
        <v>5.97</v>
      </c>
      <c r="H51" s="3">
        <v>120</v>
      </c>
      <c r="I51" s="3">
        <v>120</v>
      </c>
      <c r="J51" s="9">
        <f t="shared" si="1"/>
        <v>1</v>
      </c>
      <c r="K51" s="4">
        <v>7.23</v>
      </c>
      <c r="L51" s="3">
        <v>76</v>
      </c>
      <c r="M51" s="3">
        <v>76</v>
      </c>
      <c r="N51" s="9">
        <f t="shared" si="2"/>
        <v>1</v>
      </c>
      <c r="O51" s="4">
        <v>10.09</v>
      </c>
    </row>
    <row r="52" spans="1:15" x14ac:dyDescent="0.2">
      <c r="A52" s="5" t="s">
        <v>15</v>
      </c>
      <c r="B52" s="5" t="s">
        <v>71</v>
      </c>
      <c r="C52" s="5" t="s">
        <v>64</v>
      </c>
      <c r="D52" s="3">
        <v>88</v>
      </c>
      <c r="E52" s="3">
        <v>82</v>
      </c>
      <c r="F52" s="9">
        <f t="shared" si="0"/>
        <v>0.93181818181818177</v>
      </c>
      <c r="G52" s="4">
        <v>7.73</v>
      </c>
      <c r="H52" s="3">
        <v>100</v>
      </c>
      <c r="I52" s="3">
        <v>99</v>
      </c>
      <c r="J52" s="9">
        <f t="shared" si="1"/>
        <v>0.99</v>
      </c>
      <c r="K52" s="4">
        <v>16.27</v>
      </c>
      <c r="L52" s="3">
        <v>112</v>
      </c>
      <c r="M52" s="3">
        <v>110</v>
      </c>
      <c r="N52" s="9">
        <f t="shared" si="2"/>
        <v>0.9821428571428571</v>
      </c>
      <c r="O52" s="4">
        <v>29.09</v>
      </c>
    </row>
    <row r="53" spans="1:15" x14ac:dyDescent="0.2">
      <c r="A53" s="5" t="s">
        <v>15</v>
      </c>
      <c r="B53" s="5" t="s">
        <v>71</v>
      </c>
      <c r="C53" s="5" t="s">
        <v>65</v>
      </c>
      <c r="D53" s="3">
        <v>8</v>
      </c>
      <c r="E53" s="3">
        <v>5</v>
      </c>
      <c r="F53" s="9">
        <f t="shared" si="0"/>
        <v>0.625</v>
      </c>
      <c r="G53" s="4">
        <v>43.12</v>
      </c>
      <c r="H53" s="3">
        <v>42</v>
      </c>
      <c r="I53" s="3">
        <v>21</v>
      </c>
      <c r="J53" s="9">
        <f t="shared" si="1"/>
        <v>0.5</v>
      </c>
      <c r="K53" s="4">
        <v>96.43</v>
      </c>
      <c r="L53" s="3">
        <v>37</v>
      </c>
      <c r="M53" s="3">
        <v>22</v>
      </c>
      <c r="N53" s="9">
        <f t="shared" si="2"/>
        <v>0.59459459459459463</v>
      </c>
      <c r="O53" s="4">
        <v>108.08</v>
      </c>
    </row>
    <row r="54" spans="1:15" x14ac:dyDescent="0.2">
      <c r="A54" s="11" t="s">
        <v>70</v>
      </c>
      <c r="B54" s="11"/>
      <c r="C54" s="11"/>
      <c r="D54" s="7">
        <f>SUM(D4:D53)</f>
        <v>6083</v>
      </c>
      <c r="E54" s="7">
        <f>SUM(E4:E53)</f>
        <v>5579</v>
      </c>
      <c r="F54" s="10">
        <f t="shared" si="0"/>
        <v>0.91714614499424629</v>
      </c>
      <c r="G54" s="8"/>
      <c r="H54" s="7">
        <f>SUM(H4:H53)</f>
        <v>10348</v>
      </c>
      <c r="I54" s="7">
        <f>SUM(I4:I53)</f>
        <v>9333</v>
      </c>
      <c r="J54" s="10">
        <f t="shared" si="1"/>
        <v>0.90191341321994589</v>
      </c>
      <c r="K54" s="8"/>
      <c r="L54" s="7">
        <f>SUM(L4:L53)</f>
        <v>11261</v>
      </c>
      <c r="M54" s="7">
        <f>SUM(M4:M53)</f>
        <v>9944</v>
      </c>
      <c r="N54" s="10">
        <f t="shared" si="2"/>
        <v>0.8830476867063316</v>
      </c>
      <c r="O54" s="8"/>
    </row>
  </sheetData>
  <mergeCells count="6">
    <mergeCell ref="A54:C54"/>
    <mergeCell ref="A1:O1"/>
    <mergeCell ref="D2:G2"/>
    <mergeCell ref="H2:K2"/>
    <mergeCell ref="L2:O2"/>
    <mergeCell ref="A2:C2"/>
  </mergeCells>
  <pageMargins left="0.75" right="0.75" top="1" bottom="1" header="0.5" footer="0.5"/>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1a1c7373-cb19-439f-b72d-3ebd88cb332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728085DD3E7054F8C6BA5C00C8863DE" ma:contentTypeVersion="17" ma:contentTypeDescription="Creare un nuovo documento." ma:contentTypeScope="" ma:versionID="37aafee1f41f045beed41fb0a5196956">
  <xsd:schema xmlns:xsd="http://www.w3.org/2001/XMLSchema" xmlns:xs="http://www.w3.org/2001/XMLSchema" xmlns:p="http://schemas.microsoft.com/office/2006/metadata/properties" xmlns:ns3="be388a02-c35f-4995-9fb4-a1e7c72a9adb" xmlns:ns4="1a1c7373-cb19-439f-b72d-3ebd88cb332e" targetNamespace="http://schemas.microsoft.com/office/2006/metadata/properties" ma:root="true" ma:fieldsID="118a3a2ead84476c886fbb25457f7576" ns3:_="" ns4:_="">
    <xsd:import namespace="be388a02-c35f-4995-9fb4-a1e7c72a9adb"/>
    <xsd:import namespace="1a1c7373-cb19-439f-b72d-3ebd88cb332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_activity" minOccurs="0"/>
                <xsd:element ref="ns4:MediaServiceObjectDetectorVersions" minOccurs="0"/>
                <xsd:element ref="ns4:MediaServiceSystemTags" minOccurs="0"/>
                <xsd:element ref="ns4:MediaServiceSearchPropertie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388a02-c35f-4995-9fb4-a1e7c72a9adb" elementFormDefault="qualified">
    <xsd:import namespace="http://schemas.microsoft.com/office/2006/documentManagement/types"/>
    <xsd:import namespace="http://schemas.microsoft.com/office/infopath/2007/PartnerControls"/>
    <xsd:element name="SharedWithUsers" ma:index="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internalName="SharedWithDetails" ma:readOnly="true">
      <xsd:simpleType>
        <xsd:restriction base="dms:Note">
          <xsd:maxLength value="255"/>
        </xsd:restriction>
      </xsd:simpleType>
    </xsd:element>
    <xsd:element name="SharingHintHash" ma:index="10" nillable="true" ma:displayName="Hash suggerimento condivisione"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1c7373-cb19-439f-b72d-3ebd88cb332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9F0DB8-01A6-4536-A546-78469BC711B8}">
  <ds:schemaRefs>
    <ds:schemaRef ds:uri="http://schemas.microsoft.com/sharepoint/v3/contenttype/forms"/>
  </ds:schemaRefs>
</ds:datastoreItem>
</file>

<file path=customXml/itemProps2.xml><?xml version="1.0" encoding="utf-8"?>
<ds:datastoreItem xmlns:ds="http://schemas.openxmlformats.org/officeDocument/2006/customXml" ds:itemID="{4D9A12D3-9BFD-4902-8003-7090C8F5DAB6}">
  <ds:schemaRefs>
    <ds:schemaRef ds:uri="http://schemas.microsoft.com/office/2006/documentManagement/types"/>
    <ds:schemaRef ds:uri="http://purl.org/dc/dcmitype/"/>
    <ds:schemaRef ds:uri="http://schemas.openxmlformats.org/package/2006/metadata/core-properties"/>
    <ds:schemaRef ds:uri="http://purl.org/dc/elements/1.1/"/>
    <ds:schemaRef ds:uri="http://purl.org/dc/terms/"/>
    <ds:schemaRef ds:uri="http://schemas.microsoft.com/office/2006/metadata/properties"/>
    <ds:schemaRef ds:uri="http://www.w3.org/XML/1998/namespace"/>
    <ds:schemaRef ds:uri="http://schemas.microsoft.com/office/infopath/2007/PartnerControls"/>
    <ds:schemaRef ds:uri="1a1c7373-cb19-439f-b72d-3ebd88cb332e"/>
    <ds:schemaRef ds:uri="be388a02-c35f-4995-9fb4-a1e7c72a9adb"/>
  </ds:schemaRefs>
</ds:datastoreItem>
</file>

<file path=customXml/itemProps3.xml><?xml version="1.0" encoding="utf-8"?>
<ds:datastoreItem xmlns:ds="http://schemas.openxmlformats.org/officeDocument/2006/customXml" ds:itemID="{E1ED6D84-FA91-466C-B43D-003DC1377D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388a02-c35f-4995-9fb4-a1e7c72a9adb"/>
    <ds:schemaRef ds:uri="1a1c7373-cb19-439f-b72d-3ebd88cb33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 Pompili</dc:creator>
  <cp:keywords/>
  <dc:description/>
  <cp:lastModifiedBy>Alessandro Manes</cp:lastModifiedBy>
  <dcterms:created xsi:type="dcterms:W3CDTF">2025-08-19T11:49:13Z</dcterms:created>
  <dcterms:modified xsi:type="dcterms:W3CDTF">2025-08-26T09:39:58Z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0x0101008728085DD3E7054F8C6BA5C00C8863DE</vt:lpwstr>
  </property>
</Properties>
</file>