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fioravanti\Downloads\"/>
    </mc:Choice>
  </mc:AlternateContent>
  <bookViews>
    <workbookView xWindow="0" yWindow="0" windowWidth="28800" windowHeight="12000"/>
  </bookViews>
  <sheets>
    <sheet name="MOD CE 118" sheetId="1" r:id="rId1"/>
  </sheets>
  <externalReferences>
    <externalReference r:id="rId2"/>
  </externalReferences>
  <definedNames>
    <definedName name="_xlnm.Print_Area" localSheetId="0">'MOD CE 118'!$B$1:$K$119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H129" i="1"/>
  <c r="H128" i="1"/>
  <c r="H127" i="1"/>
  <c r="I124" i="1"/>
  <c r="I125" i="1" s="1"/>
  <c r="I130" i="1" s="1"/>
  <c r="I123" i="1"/>
  <c r="K118" i="1"/>
  <c r="K116" i="1"/>
  <c r="K115" i="1"/>
  <c r="H115" i="1"/>
  <c r="J115" i="1" s="1"/>
  <c r="K114" i="1"/>
  <c r="H114" i="1"/>
  <c r="J114" i="1" s="1"/>
  <c r="K113" i="1"/>
  <c r="H113" i="1"/>
  <c r="J113" i="1" s="1"/>
  <c r="K112" i="1"/>
  <c r="J112" i="1"/>
  <c r="H112" i="1"/>
  <c r="K111" i="1"/>
  <c r="H111" i="1"/>
  <c r="J111" i="1" s="1"/>
  <c r="K110" i="1"/>
  <c r="H110" i="1"/>
  <c r="J110" i="1" s="1"/>
  <c r="K109" i="1"/>
  <c r="K106" i="1"/>
  <c r="K104" i="1"/>
  <c r="K103" i="1"/>
  <c r="H103" i="1"/>
  <c r="J103" i="1" s="1"/>
  <c r="K102" i="1"/>
  <c r="H102" i="1"/>
  <c r="J102" i="1" s="1"/>
  <c r="K101" i="1"/>
  <c r="K100" i="1"/>
  <c r="J100" i="1"/>
  <c r="H100" i="1"/>
  <c r="K99" i="1"/>
  <c r="H99" i="1"/>
  <c r="J99" i="1" s="1"/>
  <c r="K98" i="1"/>
  <c r="K95" i="1"/>
  <c r="K94" i="1"/>
  <c r="J94" i="1"/>
  <c r="H94" i="1"/>
  <c r="K93" i="1"/>
  <c r="H93" i="1"/>
  <c r="H95" i="1" s="1"/>
  <c r="J95" i="1" s="1"/>
  <c r="K90" i="1"/>
  <c r="K89" i="1"/>
  <c r="J89" i="1"/>
  <c r="H89" i="1"/>
  <c r="K88" i="1"/>
  <c r="J88" i="1"/>
  <c r="H88" i="1"/>
  <c r="H90" i="1" s="1"/>
  <c r="J90" i="1" s="1"/>
  <c r="K85" i="1"/>
  <c r="K83" i="1"/>
  <c r="K82" i="1"/>
  <c r="J82" i="1"/>
  <c r="H82" i="1"/>
  <c r="K81" i="1"/>
  <c r="H81" i="1"/>
  <c r="J81" i="1" s="1"/>
  <c r="K80" i="1"/>
  <c r="H80" i="1"/>
  <c r="H78" i="1" s="1"/>
  <c r="J78" i="1" s="1"/>
  <c r="K79" i="1"/>
  <c r="J79" i="1"/>
  <c r="H79" i="1"/>
  <c r="K78" i="1"/>
  <c r="K77" i="1"/>
  <c r="J77" i="1"/>
  <c r="H77" i="1"/>
  <c r="K76" i="1"/>
  <c r="H76" i="1"/>
  <c r="J76" i="1" s="1"/>
  <c r="K75" i="1"/>
  <c r="K74" i="1"/>
  <c r="J74" i="1"/>
  <c r="H74" i="1"/>
  <c r="K73" i="1"/>
  <c r="J73" i="1"/>
  <c r="H73" i="1"/>
  <c r="K72" i="1"/>
  <c r="H72" i="1"/>
  <c r="H70" i="1" s="1"/>
  <c r="J70" i="1" s="1"/>
  <c r="K71" i="1"/>
  <c r="J71" i="1"/>
  <c r="H71" i="1"/>
  <c r="K70" i="1"/>
  <c r="K69" i="1"/>
  <c r="J69" i="1"/>
  <c r="H69" i="1"/>
  <c r="K68" i="1"/>
  <c r="H68" i="1"/>
  <c r="J68" i="1" s="1"/>
  <c r="K67" i="1"/>
  <c r="H67" i="1"/>
  <c r="J67" i="1" s="1"/>
  <c r="K66" i="1"/>
  <c r="J66" i="1"/>
  <c r="H66" i="1"/>
  <c r="K65" i="1"/>
  <c r="J65" i="1"/>
  <c r="H65" i="1"/>
  <c r="K64" i="1"/>
  <c r="H64" i="1"/>
  <c r="J64" i="1" s="1"/>
  <c r="K63" i="1"/>
  <c r="K62" i="1"/>
  <c r="J62" i="1"/>
  <c r="H62" i="1"/>
  <c r="K61" i="1"/>
  <c r="J61" i="1"/>
  <c r="H61" i="1"/>
  <c r="K60" i="1"/>
  <c r="H60" i="1"/>
  <c r="H57" i="1" s="1"/>
  <c r="J57" i="1" s="1"/>
  <c r="K59" i="1"/>
  <c r="J59" i="1"/>
  <c r="H59" i="1"/>
  <c r="K58" i="1"/>
  <c r="J58" i="1"/>
  <c r="H58" i="1"/>
  <c r="K57" i="1"/>
  <c r="K56" i="1"/>
  <c r="H56" i="1"/>
  <c r="J56" i="1" s="1"/>
  <c r="K55" i="1"/>
  <c r="J55" i="1"/>
  <c r="H55" i="1"/>
  <c r="K54" i="1"/>
  <c r="H54" i="1"/>
  <c r="J54" i="1" s="1"/>
  <c r="K53" i="1"/>
  <c r="J53" i="1"/>
  <c r="H53" i="1"/>
  <c r="K52" i="1"/>
  <c r="H52" i="1"/>
  <c r="J52" i="1" s="1"/>
  <c r="K51" i="1"/>
  <c r="J51" i="1"/>
  <c r="H51" i="1"/>
  <c r="K50" i="1"/>
  <c r="H50" i="1"/>
  <c r="J50" i="1" s="1"/>
  <c r="K49" i="1"/>
  <c r="J49" i="1"/>
  <c r="H49" i="1"/>
  <c r="K48" i="1"/>
  <c r="H48" i="1"/>
  <c r="J48" i="1" s="1"/>
  <c r="K47" i="1"/>
  <c r="J47" i="1"/>
  <c r="H47" i="1"/>
  <c r="K46" i="1"/>
  <c r="H46" i="1"/>
  <c r="J46" i="1" s="1"/>
  <c r="K45" i="1"/>
  <c r="J45" i="1"/>
  <c r="H45" i="1"/>
  <c r="K44" i="1"/>
  <c r="H44" i="1"/>
  <c r="J44" i="1" s="1"/>
  <c r="K43" i="1"/>
  <c r="J43" i="1"/>
  <c r="H43" i="1"/>
  <c r="K42" i="1"/>
  <c r="H42" i="1"/>
  <c r="J42" i="1" s="1"/>
  <c r="K41" i="1"/>
  <c r="J41" i="1"/>
  <c r="H41" i="1"/>
  <c r="K40" i="1"/>
  <c r="H40" i="1"/>
  <c r="J40" i="1" s="1"/>
  <c r="K39" i="1"/>
  <c r="K38" i="1"/>
  <c r="H38" i="1"/>
  <c r="J38" i="1" s="1"/>
  <c r="K37" i="1"/>
  <c r="J37" i="1"/>
  <c r="H37" i="1"/>
  <c r="K36" i="1"/>
  <c r="H36" i="1"/>
  <c r="K33" i="1"/>
  <c r="K32" i="1"/>
  <c r="H32" i="1"/>
  <c r="J32" i="1" s="1"/>
  <c r="K31" i="1"/>
  <c r="J31" i="1"/>
  <c r="H31" i="1"/>
  <c r="K30" i="1"/>
  <c r="H30" i="1"/>
  <c r="J30" i="1" s="1"/>
  <c r="K29" i="1"/>
  <c r="J29" i="1"/>
  <c r="H29" i="1"/>
  <c r="K28" i="1"/>
  <c r="H28" i="1"/>
  <c r="J28" i="1" s="1"/>
  <c r="K27" i="1"/>
  <c r="J27" i="1"/>
  <c r="H27" i="1"/>
  <c r="K26" i="1"/>
  <c r="H26" i="1"/>
  <c r="H24" i="1" s="1"/>
  <c r="J24" i="1" s="1"/>
  <c r="K25" i="1"/>
  <c r="J25" i="1"/>
  <c r="H25" i="1"/>
  <c r="K24" i="1"/>
  <c r="K23" i="1"/>
  <c r="J23" i="1"/>
  <c r="H23" i="1"/>
  <c r="K22" i="1"/>
  <c r="H22" i="1"/>
  <c r="J22" i="1" s="1"/>
  <c r="K21" i="1"/>
  <c r="J21" i="1"/>
  <c r="H21" i="1"/>
  <c r="K20" i="1"/>
  <c r="H20" i="1"/>
  <c r="J20" i="1" s="1"/>
  <c r="K19" i="1"/>
  <c r="J19" i="1"/>
  <c r="H19" i="1"/>
  <c r="K18" i="1"/>
  <c r="H18" i="1"/>
  <c r="H16" i="1" s="1"/>
  <c r="J16" i="1" s="1"/>
  <c r="K17" i="1"/>
  <c r="J17" i="1"/>
  <c r="H17" i="1"/>
  <c r="K16" i="1"/>
  <c r="K15" i="1"/>
  <c r="J15" i="1"/>
  <c r="H15" i="1"/>
  <c r="K14" i="1"/>
  <c r="H14" i="1"/>
  <c r="J14" i="1" s="1"/>
  <c r="K13" i="1"/>
  <c r="J13" i="1"/>
  <c r="H13" i="1"/>
  <c r="K12" i="1"/>
  <c r="H12" i="1"/>
  <c r="J12" i="1" s="1"/>
  <c r="K11" i="1"/>
  <c r="J11" i="1"/>
  <c r="H11" i="1"/>
  <c r="K10" i="1"/>
  <c r="H10" i="1"/>
  <c r="J10" i="1" s="1"/>
  <c r="K9" i="1"/>
  <c r="K8" i="1"/>
  <c r="H8" i="1"/>
  <c r="J8" i="1" s="1"/>
  <c r="K7" i="1"/>
  <c r="H9" i="1" l="1"/>
  <c r="J9" i="1" s="1"/>
  <c r="J18" i="1"/>
  <c r="J26" i="1"/>
  <c r="J36" i="1"/>
  <c r="H39" i="1"/>
  <c r="J39" i="1" s="1"/>
  <c r="J60" i="1"/>
  <c r="H63" i="1"/>
  <c r="J63" i="1" s="1"/>
  <c r="J72" i="1"/>
  <c r="H75" i="1"/>
  <c r="J75" i="1" s="1"/>
  <c r="J80" i="1"/>
  <c r="J93" i="1"/>
  <c r="H98" i="1"/>
  <c r="H109" i="1"/>
  <c r="H101" i="1"/>
  <c r="J101" i="1" s="1"/>
  <c r="H7" i="1"/>
  <c r="H116" i="1" l="1"/>
  <c r="J116" i="1" s="1"/>
  <c r="J109" i="1"/>
  <c r="H33" i="1"/>
  <c r="J7" i="1"/>
  <c r="H104" i="1"/>
  <c r="J104" i="1" s="1"/>
  <c r="J98" i="1"/>
  <c r="H83" i="1"/>
  <c r="J83" i="1" l="1"/>
  <c r="H123" i="1"/>
  <c r="H124" i="1"/>
  <c r="J33" i="1"/>
  <c r="H85" i="1"/>
  <c r="H125" i="1" l="1"/>
  <c r="H130" i="1" s="1"/>
  <c r="H106" i="1"/>
  <c r="J85" i="1"/>
  <c r="J106" i="1" l="1"/>
  <c r="J118" i="1" s="1"/>
  <c r="H118" i="1"/>
</calcChain>
</file>

<file path=xl/sharedStrings.xml><?xml version="1.0" encoding="utf-8"?>
<sst xmlns="http://schemas.openxmlformats.org/spreadsheetml/2006/main" count="290" uniqueCount="228">
  <si>
    <t>AST ASCOLI PICENO  -  BILANCIO DI PREVISIONE 2025</t>
  </si>
  <si>
    <t>CONTO ECONOMICO</t>
  </si>
  <si>
    <r>
      <t xml:space="preserve">SCHEMA DI BILANCIO
</t>
    </r>
    <r>
      <rPr>
        <i/>
        <sz val="10"/>
        <rFont val="Verdana"/>
        <family val="2"/>
      </rPr>
      <t>Decreto Interministeriale 20 marzo 2013</t>
    </r>
  </si>
  <si>
    <t>BILANCIO DI PREVISIONE 2025</t>
  </si>
  <si>
    <t>BILANCIO CONSUNTIVO 2022</t>
  </si>
  <si>
    <t>VARIAZIONE 2023/2022</t>
  </si>
  <si>
    <t>RIF CE</t>
  </si>
  <si>
    <t>Importo</t>
  </si>
  <si>
    <t>%</t>
  </si>
  <si>
    <t>A)</t>
  </si>
  <si>
    <t>VALORE DELLA PRODUZIONE</t>
  </si>
  <si>
    <t>1)</t>
  </si>
  <si>
    <t>Contributi in c/esercizio</t>
  </si>
  <si>
    <t>A1A</t>
  </si>
  <si>
    <t>a)</t>
  </si>
  <si>
    <t>Contributi in c/esercizio - da Regione o Provincia Autonoma per quota F.S. regionale</t>
  </si>
  <si>
    <t>b)</t>
  </si>
  <si>
    <t>Contributi in c/esercizio - extra fondo</t>
  </si>
  <si>
    <t>A1B1</t>
  </si>
  <si>
    <t>Contributi da Regione o Prov. Aut. (extra fondo) - vincolati</t>
  </si>
  <si>
    <t>A1B2</t>
  </si>
  <si>
    <t>2)</t>
  </si>
  <si>
    <t>Contributi da Regione o Prov. Aut. (extra fondo) - Risorse aggiuntive da bilancio a titolo di copertura LEA</t>
  </si>
  <si>
    <t>A1B3</t>
  </si>
  <si>
    <t>3)</t>
  </si>
  <si>
    <t>Contributi da Regione o Prov. Aut. (extra fondo) - Risorse aggiuntive da bilancio a titolo di copertura extra LEA</t>
  </si>
  <si>
    <t>A1B4</t>
  </si>
  <si>
    <t>4)</t>
  </si>
  <si>
    <t>Contributi da Regione o Prov. Aut. (extra fondo) - altro</t>
  </si>
  <si>
    <t>A1B5</t>
  </si>
  <si>
    <t>5)</t>
  </si>
  <si>
    <t>Contributi da aziende sanitarie pubbliche (extra fondo)</t>
  </si>
  <si>
    <t>A1B6</t>
  </si>
  <si>
    <t>6)</t>
  </si>
  <si>
    <t>Contributi da altri soggetti pubblici</t>
  </si>
  <si>
    <t>c)</t>
  </si>
  <si>
    <t>Contributi in c/esercizio - per ricerca</t>
  </si>
  <si>
    <t>A1C1</t>
  </si>
  <si>
    <t>da Ministero della Salute per ricerca corrente</t>
  </si>
  <si>
    <t>A1C2</t>
  </si>
  <si>
    <t>da Ministero della Salute per ricerca finalizzata</t>
  </si>
  <si>
    <t>A1C3</t>
  </si>
  <si>
    <t>da Regione e altri soggetti pubblici</t>
  </si>
  <si>
    <t>A1C4</t>
  </si>
  <si>
    <t>da privati</t>
  </si>
  <si>
    <t>A1D</t>
  </si>
  <si>
    <t>d)</t>
  </si>
  <si>
    <t>Contributi in c/esercizio - da privati</t>
  </si>
  <si>
    <t>A2</t>
  </si>
  <si>
    <t>Rettifica contributi c/esercizio per destinazione ad investimenti</t>
  </si>
  <si>
    <t>A3</t>
  </si>
  <si>
    <t>Utilizzo fondi per quote inutilizzate contributi vincolati di esercizi precedenti</t>
  </si>
  <si>
    <t>Ricavi per prestazioni sanitarie e sociosanitarie a rilevanza sanitaria</t>
  </si>
  <si>
    <t>A4A</t>
  </si>
  <si>
    <t>Ricavi per prestazioni sanitarie e sociosanitarie - ad aziende sanitarie pubbliche</t>
  </si>
  <si>
    <t>A4B</t>
  </si>
  <si>
    <t>Ricavi per prestazioni sanitarie e sociosanitarie - intramoenia</t>
  </si>
  <si>
    <t>A4C</t>
  </si>
  <si>
    <t>Ricavi per prestazioni sanitarie e sociosanitarie - altro</t>
  </si>
  <si>
    <t>A5</t>
  </si>
  <si>
    <t>Concorsi, recuperi e rimborsi</t>
  </si>
  <si>
    <t>A6</t>
  </si>
  <si>
    <t>Compartecipazione alla spesa per prestazioni sanitarie (Ticket)</t>
  </si>
  <si>
    <t>A7</t>
  </si>
  <si>
    <t>7)</t>
  </si>
  <si>
    <t>Quota contributi in c/capitale imputata nell'esercizio</t>
  </si>
  <si>
    <t>A8</t>
  </si>
  <si>
    <t>8)</t>
  </si>
  <si>
    <t>Incrementi delle immobilizzazioni per lavori interni</t>
  </si>
  <si>
    <t>A9</t>
  </si>
  <si>
    <t>9)</t>
  </si>
  <si>
    <t>Altri ricavi e proventi</t>
  </si>
  <si>
    <t>Totale A)</t>
  </si>
  <si>
    <t>B)</t>
  </si>
  <si>
    <t>COSTI DELLA PRODUZIONE</t>
  </si>
  <si>
    <t>Acquisti di beni</t>
  </si>
  <si>
    <t>B1A</t>
  </si>
  <si>
    <t>Acquisti di beni sanitari</t>
  </si>
  <si>
    <t>B1B</t>
  </si>
  <si>
    <t>Acquisti di beni non sanitari</t>
  </si>
  <si>
    <t>Acquisti di servizi sanitari</t>
  </si>
  <si>
    <t>B2A</t>
  </si>
  <si>
    <t>Acquisti di servizi sanitari - Medicina di base</t>
  </si>
  <si>
    <t>B2B</t>
  </si>
  <si>
    <t>Acquisti di servizi sanitari - Farmaceutica</t>
  </si>
  <si>
    <t>B2C</t>
  </si>
  <si>
    <t>Acquisti di servizi sanitari per assitenza specialistica ambulatoriale</t>
  </si>
  <si>
    <t>B2D</t>
  </si>
  <si>
    <t>Acquisti di servizi sanitari per assistenza riabilitativa</t>
  </si>
  <si>
    <t>B2E</t>
  </si>
  <si>
    <t>e)</t>
  </si>
  <si>
    <t>Acquisti di servizi sanitari per assistenza integrativa</t>
  </si>
  <si>
    <t>B2F</t>
  </si>
  <si>
    <t>f)</t>
  </si>
  <si>
    <t>Acquisti di servizi sanitari per assistenza protesica</t>
  </si>
  <si>
    <t>B2G</t>
  </si>
  <si>
    <t>g)</t>
  </si>
  <si>
    <t>Acquisti di servizi sanitari per assistenza ospedaliera</t>
  </si>
  <si>
    <t>B2H</t>
  </si>
  <si>
    <t>h)</t>
  </si>
  <si>
    <t>Acquisti prestazioni di psichiatrica residenziale e semiresidenziale</t>
  </si>
  <si>
    <t>B2I</t>
  </si>
  <si>
    <t>i)</t>
  </si>
  <si>
    <t>Acquisti prestazioni di distribuzione farmaci File F</t>
  </si>
  <si>
    <t>B2J</t>
  </si>
  <si>
    <t>j)</t>
  </si>
  <si>
    <t>Acquisti prestazioni termali in convenzione</t>
  </si>
  <si>
    <t>B2K</t>
  </si>
  <si>
    <t>k)</t>
  </si>
  <si>
    <t>Acquisti prestazioni di trasporto sanitario</t>
  </si>
  <si>
    <t>B2L</t>
  </si>
  <si>
    <t>l)</t>
  </si>
  <si>
    <t>Acquisti prestazioni  socio-sanitarie a rilevanza sanitaria</t>
  </si>
  <si>
    <t>B2M</t>
  </si>
  <si>
    <t>m)</t>
  </si>
  <si>
    <t>Compartecipazione al personale per att. Libero-prof. (intramoenia)</t>
  </si>
  <si>
    <t>B2N</t>
  </si>
  <si>
    <t>n)</t>
  </si>
  <si>
    <t>Rimborsi Assegni e contributi sanitari</t>
  </si>
  <si>
    <t>B2O</t>
  </si>
  <si>
    <t>o)</t>
  </si>
  <si>
    <t>Consulenze, collaborazioni, interinale, altre prestazioni di lavoro sanitarie e sociosanitarie</t>
  </si>
  <si>
    <t>B2P</t>
  </si>
  <si>
    <t>p)</t>
  </si>
  <si>
    <t>Altri servizi sanitari e sociosanitari a rilevanza sanitaria</t>
  </si>
  <si>
    <t>B2Q</t>
  </si>
  <si>
    <t>q)</t>
  </si>
  <si>
    <t>Costi per differenziale Tariffe TUC</t>
  </si>
  <si>
    <t>Acquisti di servizi non sanitari</t>
  </si>
  <si>
    <t>B3A</t>
  </si>
  <si>
    <t>Servizi non sanitari</t>
  </si>
  <si>
    <t>B3B</t>
  </si>
  <si>
    <r>
      <t>Consulenze, collaborazioni, interinale, altre prestazioni di lavoro non sanitarie</t>
    </r>
    <r>
      <rPr>
        <sz val="10"/>
        <color indexed="10"/>
        <rFont val="Verdana"/>
        <family val="2"/>
      </rPr>
      <t xml:space="preserve"> </t>
    </r>
  </si>
  <si>
    <t>B3C</t>
  </si>
  <si>
    <t>Formazione</t>
  </si>
  <si>
    <t>B4</t>
  </si>
  <si>
    <t>Manutenzione e riparazione</t>
  </si>
  <si>
    <t>B5</t>
  </si>
  <si>
    <t>Godimento di beni di terzi</t>
  </si>
  <si>
    <t>Costi del personale</t>
  </si>
  <si>
    <t>B6A</t>
  </si>
  <si>
    <t>Personale dirigente medico</t>
  </si>
  <si>
    <t>B6B</t>
  </si>
  <si>
    <t>Personale dirigente ruolo sanitario non medico</t>
  </si>
  <si>
    <t>B6C</t>
  </si>
  <si>
    <t>Personale comparto ruolo sanitario</t>
  </si>
  <si>
    <t>B6D</t>
  </si>
  <si>
    <t>Personale dirigente altri ruoli</t>
  </si>
  <si>
    <t>B6E</t>
  </si>
  <si>
    <t>Personale comparto altri ruoli</t>
  </si>
  <si>
    <t>B7</t>
  </si>
  <si>
    <t>Oneri diversi di gestione</t>
  </si>
  <si>
    <t>Ammortamenti</t>
  </si>
  <si>
    <t>B8A</t>
  </si>
  <si>
    <t>Ammortamenti immobilizzazioni immateriali</t>
  </si>
  <si>
    <t>B8B</t>
  </si>
  <si>
    <t>Ammortamenti dei Fabbricati</t>
  </si>
  <si>
    <t>B8C</t>
  </si>
  <si>
    <t>Ammortamenti delle altre immobilizzazioni materiali</t>
  </si>
  <si>
    <t>B9</t>
  </si>
  <si>
    <t>Svalutazione delle immobilizzazioni e dei crediti</t>
  </si>
  <si>
    <t>10)</t>
  </si>
  <si>
    <t>Variazione delle rimanenze</t>
  </si>
  <si>
    <t>B10A</t>
  </si>
  <si>
    <t>Variazione delle rimanenze sanitarie</t>
  </si>
  <si>
    <t>B10B</t>
  </si>
  <si>
    <t>Variazione delle rimanenze non sanitarie</t>
  </si>
  <si>
    <t>11)</t>
  </si>
  <si>
    <t>Accantonamenti</t>
  </si>
  <si>
    <t>B11A</t>
  </si>
  <si>
    <t>Accantonamenti per rischi</t>
  </si>
  <si>
    <t>B11B</t>
  </si>
  <si>
    <t xml:space="preserve">Accantonamenti per premio operosità </t>
  </si>
  <si>
    <t>B11C</t>
  </si>
  <si>
    <t>Accantonamenti per quote inutilizzate di contributi vincolati</t>
  </si>
  <si>
    <t>B11D</t>
  </si>
  <si>
    <t>Altri accantonamenti</t>
  </si>
  <si>
    <t>Totale B)</t>
  </si>
  <si>
    <t>DIFF. TRA VALORE E COSTI DELLA PRODUZIONE (A-B)</t>
  </si>
  <si>
    <t>C)</t>
  </si>
  <si>
    <t>PROVENTI E ONERI FINANZIARI</t>
  </si>
  <si>
    <t>C1</t>
  </si>
  <si>
    <t>Interessi attivi ed altri proventi finanziari</t>
  </si>
  <si>
    <t>C2</t>
  </si>
  <si>
    <t>Interessi passivi ed altri oneri finanziari</t>
  </si>
  <si>
    <t>Totale C)</t>
  </si>
  <si>
    <t>D)</t>
  </si>
  <si>
    <t>RETTIFICHE DI VALORE DI ATTIVITA' FINANZIARIE</t>
  </si>
  <si>
    <t>D1</t>
  </si>
  <si>
    <t>Rivalutazioni</t>
  </si>
  <si>
    <t>D2</t>
  </si>
  <si>
    <t>Svalutazioni</t>
  </si>
  <si>
    <t>Totale D)</t>
  </si>
  <si>
    <t>E)</t>
  </si>
  <si>
    <t>PROVENTI E ONERI STRAORDINARI</t>
  </si>
  <si>
    <t>Proventi straordinari</t>
  </si>
  <si>
    <t>E1A</t>
  </si>
  <si>
    <t>Plusvalenze</t>
  </si>
  <si>
    <t>E1B</t>
  </si>
  <si>
    <t>Altri proventi straordinari</t>
  </si>
  <si>
    <t>Oneri straordinari</t>
  </si>
  <si>
    <t>E2A</t>
  </si>
  <si>
    <t>Minusvalenze</t>
  </si>
  <si>
    <t>E2B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</si>
  <si>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</si>
  <si>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</si>
  <si>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</si>
  <si>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</si>
  <si>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</si>
  <si>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</si>
  <si>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Y1A</t>
  </si>
  <si>
    <t>IRAP relativa a personale dipendente</t>
  </si>
  <si>
    <t>Y1B</t>
  </si>
  <si>
    <t>IRAP relativa a collaboratori e personale assimilato a lavoro dipendente</t>
  </si>
  <si>
    <t>Y1C</t>
  </si>
  <si>
    <t>IRAP relativa ad attività di libera professione (intramoenia)</t>
  </si>
  <si>
    <t>Y1D</t>
  </si>
  <si>
    <t>IRAP relativa ad attività commerciali</t>
  </si>
  <si>
    <t>Y2</t>
  </si>
  <si>
    <t>IRES</t>
  </si>
  <si>
    <t>Y3</t>
  </si>
  <si>
    <t>Accantonamento a fondo imposte (accertamenti, condoni, ecc.)</t>
  </si>
  <si>
    <t>Totale Y)</t>
  </si>
  <si>
    <t>UTILE (PERDITA) DELL'ESERCIZIO</t>
  </si>
  <si>
    <t>TOTALE COSTI CE 118</t>
  </si>
  <si>
    <t>TOTALE RICAVI CE 118</t>
  </si>
  <si>
    <t>TOTALE COSTI PIANO DEI CONTI</t>
  </si>
  <si>
    <t>TOTALE RICAVI PIANO DEI CONTI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</si>
</sst>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0.0%"/>
    <numFmt numFmtId="168" formatCode="_ * #,##0.00_ ;_ * \-#,##0.00_ ;_ * &quot;-&quot;??_ ;_ @_ "/>
    <numFmt numFmtId="169" formatCode="_-* #,##0.00\ _€_-;\-* #,##0.00\ _€_-;_-* &quot;-&quot;??\ _€_-;_-@_-"/>
    <numFmt numFmtId="170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Tahoma"/>
      <family val="2"/>
    </font>
    <font>
      <b/>
      <i/>
      <sz val="10"/>
      <name val="Verdana"/>
      <family val="2"/>
    </font>
    <font>
      <b/>
      <sz val="12"/>
      <name val="Verdana"/>
      <family val="2"/>
    </font>
    <font>
      <b/>
      <u val="double"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indexed="4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41">
    <xf numFmtId="0" fontId="0" fillId="0" borderId="0" xfId="0"/>
    <xf numFmtId="0" fontId="3" fillId="2" borderId="0" xfId="2" applyFont="1" applyFill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/>
    </xf>
    <xf numFmtId="9" fontId="4" fillId="2" borderId="4" xfId="3" applyFont="1" applyFill="1" applyBorder="1" applyAlignment="1">
      <alignment vertical="center"/>
    </xf>
    <xf numFmtId="0" fontId="3" fillId="0" borderId="0" xfId="4"/>
    <xf numFmtId="0" fontId="4" fillId="2" borderId="5" xfId="2" applyFont="1" applyFill="1" applyBorder="1" applyAlignment="1">
      <alignment vertical="center"/>
    </xf>
    <xf numFmtId="0" fontId="4" fillId="2" borderId="6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9" fontId="4" fillId="2" borderId="8" xfId="3" applyFont="1" applyFill="1" applyBorder="1" applyAlignment="1">
      <alignment vertical="center"/>
    </xf>
    <xf numFmtId="0" fontId="3" fillId="2" borderId="0" xfId="2" applyFont="1" applyFill="1"/>
    <xf numFmtId="0" fontId="5" fillId="2" borderId="0" xfId="2" applyFont="1" applyFill="1" applyAlignment="1">
      <alignment horizontal="center" vertical="center"/>
    </xf>
    <xf numFmtId="43" fontId="5" fillId="2" borderId="0" xfId="5" applyFont="1" applyFill="1" applyAlignment="1">
      <alignment horizontal="center" vertical="center"/>
    </xf>
    <xf numFmtId="9" fontId="3" fillId="2" borderId="0" xfId="3" applyFont="1" applyFill="1"/>
    <xf numFmtId="0" fontId="6" fillId="2" borderId="0" xfId="2" applyFont="1" applyFill="1"/>
    <xf numFmtId="0" fontId="4" fillId="2" borderId="1" xfId="6" applyNumberFormat="1" applyFont="1" applyFill="1" applyBorder="1" applyAlignment="1">
      <alignment horizontal="center" vertical="center" wrapText="1"/>
    </xf>
    <xf numFmtId="0" fontId="4" fillId="2" borderId="2" xfId="6" applyNumberFormat="1" applyFont="1" applyFill="1" applyBorder="1" applyAlignment="1">
      <alignment horizontal="center" vertical="center" wrapText="1"/>
    </xf>
    <xf numFmtId="0" fontId="4" fillId="2" borderId="4" xfId="6" applyNumberFormat="1" applyFont="1" applyFill="1" applyBorder="1" applyAlignment="1">
      <alignment horizontal="center" vertical="center" wrapText="1"/>
    </xf>
    <xf numFmtId="43" fontId="4" fillId="0" borderId="9" xfId="5" applyFont="1" applyFill="1" applyBorder="1" applyAlignment="1">
      <alignment horizontal="center" vertical="center" wrapText="1"/>
    </xf>
    <xf numFmtId="4" fontId="4" fillId="0" borderId="4" xfId="7" applyNumberFormat="1" applyFont="1" applyFill="1" applyBorder="1" applyAlignment="1">
      <alignment horizontal="center" vertical="center" wrapText="1"/>
    </xf>
    <xf numFmtId="4" fontId="4" fillId="0" borderId="10" xfId="7" applyNumberFormat="1" applyFont="1" applyFill="1" applyBorder="1" applyAlignment="1">
      <alignment horizontal="center" vertical="center" wrapText="1"/>
    </xf>
    <xf numFmtId="4" fontId="4" fillId="0" borderId="11" xfId="7" applyNumberFormat="1" applyFont="1" applyFill="1" applyBorder="1" applyAlignment="1">
      <alignment horizontal="center" vertical="center" wrapText="1"/>
    </xf>
    <xf numFmtId="41" fontId="8" fillId="0" borderId="0" xfId="8" applyFont="1" applyBorder="1" applyAlignment="1">
      <alignment vertical="center"/>
    </xf>
    <xf numFmtId="0" fontId="4" fillId="2" borderId="12" xfId="6" applyNumberFormat="1" applyFont="1" applyFill="1" applyBorder="1" applyAlignment="1">
      <alignment horizontal="center" vertical="center" wrapText="1"/>
    </xf>
    <xf numFmtId="0" fontId="4" fillId="2" borderId="13" xfId="6" applyNumberFormat="1" applyFont="1" applyFill="1" applyBorder="1" applyAlignment="1">
      <alignment horizontal="center" vertical="center" wrapText="1"/>
    </xf>
    <xf numFmtId="0" fontId="4" fillId="2" borderId="14" xfId="6" applyNumberFormat="1" applyFont="1" applyFill="1" applyBorder="1" applyAlignment="1">
      <alignment horizontal="center" vertical="center" wrapText="1"/>
    </xf>
    <xf numFmtId="43" fontId="4" fillId="0" borderId="15" xfId="5" applyFont="1" applyFill="1" applyBorder="1" applyAlignment="1">
      <alignment horizontal="center" vertical="center" wrapText="1"/>
    </xf>
    <xf numFmtId="4" fontId="4" fillId="0" borderId="14" xfId="7" applyNumberFormat="1" applyFont="1" applyFill="1" applyBorder="1" applyAlignment="1">
      <alignment horizontal="center" vertical="center" wrapText="1"/>
    </xf>
    <xf numFmtId="4" fontId="9" fillId="2" borderId="16" xfId="7" applyNumberFormat="1" applyFont="1" applyFill="1" applyBorder="1" applyAlignment="1">
      <alignment horizontal="center" vertical="center" wrapText="1"/>
    </xf>
    <xf numFmtId="9" fontId="9" fillId="2" borderId="17" xfId="3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164" fontId="4" fillId="2" borderId="18" xfId="6" applyFont="1" applyFill="1" applyBorder="1" applyAlignment="1">
      <alignment horizontal="left" vertical="center"/>
    </xf>
    <xf numFmtId="164" fontId="4" fillId="2" borderId="19" xfId="6" applyFont="1" applyFill="1" applyBorder="1" applyAlignment="1">
      <alignment horizontal="left" vertical="center"/>
    </xf>
    <xf numFmtId="164" fontId="4" fillId="2" borderId="20" xfId="6" applyFont="1" applyFill="1" applyBorder="1" applyAlignment="1">
      <alignment horizontal="left" vertical="center"/>
    </xf>
    <xf numFmtId="166" fontId="4" fillId="2" borderId="21" xfId="5" applyNumberFormat="1" applyFont="1" applyFill="1" applyBorder="1" applyAlignment="1">
      <alignment vertical="center"/>
    </xf>
    <xf numFmtId="166" fontId="4" fillId="2" borderId="20" xfId="5" applyNumberFormat="1" applyFont="1" applyFill="1" applyBorder="1" applyAlignment="1">
      <alignment vertical="center"/>
    </xf>
    <xf numFmtId="166" fontId="4" fillId="2" borderId="22" xfId="5" applyNumberFormat="1" applyFont="1" applyFill="1" applyBorder="1" applyAlignment="1">
      <alignment vertical="center"/>
    </xf>
    <xf numFmtId="167" fontId="4" fillId="2" borderId="22" xfId="3" applyNumberFormat="1" applyFont="1" applyFill="1" applyBorder="1" applyAlignment="1">
      <alignment horizontal="center" vertical="center"/>
    </xf>
    <xf numFmtId="49" fontId="4" fillId="2" borderId="23" xfId="6" applyNumberFormat="1" applyFont="1" applyFill="1" applyBorder="1" applyAlignment="1">
      <alignment horizontal="left" vertical="center"/>
    </xf>
    <xf numFmtId="49" fontId="4" fillId="2" borderId="0" xfId="6" applyNumberFormat="1" applyFont="1" applyFill="1" applyBorder="1" applyAlignment="1">
      <alignment horizontal="right" vertical="center"/>
    </xf>
    <xf numFmtId="49" fontId="4" fillId="2" borderId="0" xfId="6" applyNumberFormat="1" applyFont="1" applyFill="1" applyBorder="1" applyAlignment="1">
      <alignment horizontal="left" vertical="center"/>
    </xf>
    <xf numFmtId="49" fontId="4" fillId="2" borderId="24" xfId="6" applyNumberFormat="1" applyFont="1" applyFill="1" applyBorder="1" applyAlignment="1">
      <alignment horizontal="left" vertical="center"/>
    </xf>
    <xf numFmtId="166" fontId="4" fillId="2" borderId="25" xfId="5" applyNumberFormat="1" applyFont="1" applyFill="1" applyBorder="1" applyAlignment="1">
      <alignment vertical="center"/>
    </xf>
    <xf numFmtId="166" fontId="4" fillId="2" borderId="24" xfId="5" applyNumberFormat="1" applyFont="1" applyFill="1" applyBorder="1" applyAlignment="1">
      <alignment vertical="center"/>
    </xf>
    <xf numFmtId="166" fontId="4" fillId="2" borderId="26" xfId="9" applyNumberFormat="1" applyFont="1" applyFill="1" applyBorder="1" applyAlignment="1">
      <alignment horizontal="center" vertical="center"/>
    </xf>
    <xf numFmtId="167" fontId="4" fillId="2" borderId="25" xfId="3" applyNumberFormat="1" applyFont="1" applyFill="1" applyBorder="1" applyAlignment="1">
      <alignment horizontal="center" vertical="center"/>
    </xf>
    <xf numFmtId="49" fontId="6" fillId="2" borderId="23" xfId="6" applyNumberFormat="1" applyFont="1" applyFill="1" applyBorder="1" applyAlignment="1">
      <alignment horizontal="left" vertical="center"/>
    </xf>
    <xf numFmtId="49" fontId="6" fillId="2" borderId="0" xfId="6" applyNumberFormat="1" applyFont="1" applyFill="1" applyBorder="1" applyAlignment="1">
      <alignment horizontal="right" vertical="center"/>
    </xf>
    <xf numFmtId="49" fontId="6" fillId="2" borderId="0" xfId="6" applyNumberFormat="1" applyFont="1" applyFill="1" applyBorder="1" applyAlignment="1">
      <alignment horizontal="left" vertical="center"/>
    </xf>
    <xf numFmtId="49" fontId="7" fillId="2" borderId="0" xfId="6" applyNumberFormat="1" applyFont="1" applyFill="1" applyBorder="1" applyAlignment="1">
      <alignment horizontal="left" vertical="center"/>
    </xf>
    <xf numFmtId="49" fontId="7" fillId="2" borderId="24" xfId="6" applyNumberFormat="1" applyFont="1" applyFill="1" applyBorder="1" applyAlignment="1">
      <alignment horizontal="left" vertical="center"/>
    </xf>
    <xf numFmtId="166" fontId="6" fillId="2" borderId="25" xfId="5" applyNumberFormat="1" applyFont="1" applyFill="1" applyBorder="1" applyAlignment="1">
      <alignment vertical="center"/>
    </xf>
    <xf numFmtId="166" fontId="6" fillId="2" borderId="24" xfId="5" applyNumberFormat="1" applyFont="1" applyFill="1" applyBorder="1" applyAlignment="1">
      <alignment vertical="center"/>
    </xf>
    <xf numFmtId="166" fontId="7" fillId="2" borderId="26" xfId="9" applyNumberFormat="1" applyFont="1" applyFill="1" applyBorder="1" applyAlignment="1">
      <alignment horizontal="center" vertical="center"/>
    </xf>
    <xf numFmtId="167" fontId="7" fillId="2" borderId="25" xfId="3" applyNumberFormat="1" applyFont="1" applyFill="1" applyBorder="1" applyAlignment="1">
      <alignment horizontal="center" vertical="center"/>
    </xf>
    <xf numFmtId="49" fontId="7" fillId="2" borderId="24" xfId="6" applyNumberFormat="1" applyFont="1" applyFill="1" applyBorder="1" applyAlignment="1">
      <alignment horizontal="left" vertical="center" wrapText="1"/>
    </xf>
    <xf numFmtId="49" fontId="4" fillId="2" borderId="24" xfId="2" applyNumberFormat="1" applyFont="1" applyFill="1" applyBorder="1" applyAlignment="1">
      <alignment horizontal="left" vertical="center"/>
    </xf>
    <xf numFmtId="49" fontId="4" fillId="2" borderId="23" xfId="2" applyNumberFormat="1" applyFont="1" applyFill="1" applyBorder="1" applyAlignment="1">
      <alignment horizontal="center" vertical="center"/>
    </xf>
    <xf numFmtId="49" fontId="6" fillId="2" borderId="24" xfId="6" applyNumberFormat="1" applyFont="1" applyFill="1" applyBorder="1" applyAlignment="1">
      <alignment horizontal="left" vertical="center" wrapText="1"/>
    </xf>
    <xf numFmtId="166" fontId="6" fillId="2" borderId="26" xfId="9" applyNumberFormat="1" applyFont="1" applyFill="1" applyBorder="1" applyAlignment="1">
      <alignment horizontal="center" vertical="center"/>
    </xf>
    <xf numFmtId="167" fontId="6" fillId="2" borderId="25" xfId="3" applyNumberFormat="1" applyFont="1" applyFill="1" applyBorder="1" applyAlignment="1">
      <alignment horizontal="center" vertical="center"/>
    </xf>
    <xf numFmtId="169" fontId="3" fillId="0" borderId="0" xfId="4" applyNumberFormat="1"/>
    <xf numFmtId="49" fontId="4" fillId="2" borderId="0" xfId="6" applyNumberFormat="1" applyFont="1" applyFill="1" applyBorder="1" applyAlignment="1">
      <alignment vertical="center"/>
    </xf>
    <xf numFmtId="49" fontId="4" fillId="2" borderId="0" xfId="6" applyNumberFormat="1" applyFont="1" applyFill="1" applyBorder="1" applyAlignment="1">
      <alignment vertical="center" wrapText="1"/>
    </xf>
    <xf numFmtId="49" fontId="4" fillId="2" borderId="24" xfId="6" applyNumberFormat="1" applyFont="1" applyFill="1" applyBorder="1" applyAlignment="1">
      <alignment vertical="center" wrapText="1"/>
    </xf>
    <xf numFmtId="49" fontId="10" fillId="3" borderId="27" xfId="2" applyNumberFormat="1" applyFont="1" applyFill="1" applyBorder="1" applyAlignment="1">
      <alignment horizontal="center" vertical="center"/>
    </xf>
    <xf numFmtId="49" fontId="4" fillId="3" borderId="28" xfId="6" applyNumberFormat="1" applyFont="1" applyFill="1" applyBorder="1" applyAlignment="1">
      <alignment horizontal="left" vertical="center"/>
    </xf>
    <xf numFmtId="49" fontId="4" fillId="3" borderId="29" xfId="6" applyNumberFormat="1" applyFont="1" applyFill="1" applyBorder="1" applyAlignment="1">
      <alignment horizontal="left" vertical="center"/>
    </xf>
    <xf numFmtId="165" fontId="4" fillId="3" borderId="17" xfId="10" applyNumberFormat="1" applyFont="1" applyFill="1" applyBorder="1" applyAlignment="1">
      <alignment vertical="center"/>
    </xf>
    <xf numFmtId="165" fontId="4" fillId="3" borderId="29" xfId="10" applyNumberFormat="1" applyFont="1" applyFill="1" applyBorder="1" applyAlignment="1">
      <alignment vertical="center"/>
    </xf>
    <xf numFmtId="165" fontId="4" fillId="3" borderId="16" xfId="9" applyNumberFormat="1" applyFont="1" applyFill="1" applyBorder="1" applyAlignment="1">
      <alignment horizontal="center" vertical="center"/>
    </xf>
    <xf numFmtId="167" fontId="4" fillId="3" borderId="17" xfId="11" applyNumberFormat="1" applyFont="1" applyFill="1" applyBorder="1" applyAlignment="1">
      <alignment horizontal="right" vertical="center"/>
    </xf>
    <xf numFmtId="0" fontId="6" fillId="0" borderId="0" xfId="4" applyFont="1"/>
    <xf numFmtId="49" fontId="6" fillId="2" borderId="23" xfId="2" applyNumberFormat="1" applyFont="1" applyFill="1" applyBorder="1" applyAlignment="1">
      <alignment horizontal="center" vertical="center"/>
    </xf>
    <xf numFmtId="49" fontId="6" fillId="2" borderId="24" xfId="6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0" xfId="6" applyNumberFormat="1" applyFont="1" applyFill="1" applyBorder="1" applyAlignment="1">
      <alignment horizontal="center" vertical="center"/>
    </xf>
    <xf numFmtId="166" fontId="4" fillId="0" borderId="25" xfId="5" applyNumberFormat="1" applyFont="1" applyFill="1" applyBorder="1" applyAlignment="1">
      <alignment vertical="center"/>
    </xf>
    <xf numFmtId="166" fontId="4" fillId="0" borderId="24" xfId="5" applyNumberFormat="1" applyFont="1" applyFill="1" applyBorder="1" applyAlignment="1">
      <alignment vertical="center"/>
    </xf>
    <xf numFmtId="49" fontId="6" fillId="2" borderId="0" xfId="2" applyNumberFormat="1" applyFont="1" applyFill="1" applyBorder="1" applyAlignment="1">
      <alignment horizontal="center" vertical="center"/>
    </xf>
    <xf numFmtId="166" fontId="6" fillId="0" borderId="25" xfId="5" applyNumberFormat="1" applyFont="1" applyFill="1" applyBorder="1" applyAlignment="1">
      <alignment vertical="center"/>
    </xf>
    <xf numFmtId="166" fontId="6" fillId="0" borderId="24" xfId="5" applyNumberFormat="1" applyFont="1" applyFill="1" applyBorder="1" applyAlignment="1">
      <alignment vertical="center"/>
    </xf>
    <xf numFmtId="49" fontId="6" fillId="2" borderId="0" xfId="2" applyNumberFormat="1" applyFont="1" applyFill="1" applyBorder="1" applyAlignment="1">
      <alignment horizontal="right" vertical="center"/>
    </xf>
    <xf numFmtId="49" fontId="6" fillId="2" borderId="0" xfId="2" applyNumberFormat="1" applyFont="1" applyFill="1" applyBorder="1" applyAlignment="1">
      <alignment horizontal="left" vertical="center"/>
    </xf>
    <xf numFmtId="49" fontId="6" fillId="2" borderId="24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center" vertical="center"/>
    </xf>
    <xf numFmtId="49" fontId="11" fillId="2" borderId="0" xfId="2" applyNumberFormat="1" applyFont="1" applyFill="1" applyBorder="1" applyAlignment="1">
      <alignment vertical="center"/>
    </xf>
    <xf numFmtId="49" fontId="11" fillId="2" borderId="24" xfId="2" applyNumberFormat="1" applyFont="1" applyFill="1" applyBorder="1" applyAlignment="1">
      <alignment vertical="center"/>
    </xf>
    <xf numFmtId="49" fontId="11" fillId="2" borderId="0" xfId="6" applyNumberFormat="1" applyFont="1" applyFill="1" applyBorder="1" applyAlignment="1">
      <alignment horizontal="right" vertical="center"/>
    </xf>
    <xf numFmtId="49" fontId="4" fillId="2" borderId="0" xfId="2" applyNumberFormat="1" applyFont="1" applyFill="1" applyBorder="1" applyAlignment="1">
      <alignment vertical="center"/>
    </xf>
    <xf numFmtId="49" fontId="4" fillId="2" borderId="24" xfId="2" applyNumberFormat="1" applyFont="1" applyFill="1" applyBorder="1" applyAlignment="1">
      <alignment vertical="center"/>
    </xf>
    <xf numFmtId="49" fontId="6" fillId="2" borderId="0" xfId="2" applyNumberFormat="1" applyFont="1" applyFill="1" applyBorder="1" applyAlignment="1">
      <alignment vertical="center"/>
    </xf>
    <xf numFmtId="49" fontId="6" fillId="2" borderId="24" xfId="2" applyNumberFormat="1" applyFont="1" applyFill="1" applyBorder="1" applyAlignment="1">
      <alignment vertical="center"/>
    </xf>
    <xf numFmtId="49" fontId="11" fillId="2" borderId="0" xfId="2" applyNumberFormat="1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/>
    </xf>
    <xf numFmtId="49" fontId="4" fillId="2" borderId="23" xfId="2" applyNumberFormat="1" applyFont="1" applyFill="1" applyBorder="1" applyAlignment="1">
      <alignment horizontal="left" vertical="center"/>
    </xf>
    <xf numFmtId="49" fontId="4" fillId="3" borderId="27" xfId="2" applyNumberFormat="1" applyFont="1" applyFill="1" applyBorder="1" applyAlignment="1">
      <alignment horizontal="center" vertical="center"/>
    </xf>
    <xf numFmtId="49" fontId="13" fillId="4" borderId="30" xfId="6" applyNumberFormat="1" applyFont="1" applyFill="1" applyBorder="1" applyAlignment="1">
      <alignment horizontal="left" vertical="center"/>
    </xf>
    <xf numFmtId="49" fontId="13" fillId="4" borderId="31" xfId="6" applyNumberFormat="1" applyFont="1" applyFill="1" applyBorder="1" applyAlignment="1">
      <alignment horizontal="left" vertical="center"/>
    </xf>
    <xf numFmtId="49" fontId="13" fillId="4" borderId="32" xfId="6" applyNumberFormat="1" applyFont="1" applyFill="1" applyBorder="1" applyAlignment="1">
      <alignment horizontal="left" vertical="center"/>
    </xf>
    <xf numFmtId="165" fontId="4" fillId="4" borderId="33" xfId="10" applyNumberFormat="1" applyFont="1" applyFill="1" applyBorder="1" applyAlignment="1">
      <alignment vertical="center"/>
    </xf>
    <xf numFmtId="165" fontId="4" fillId="4" borderId="32" xfId="10" applyNumberFormat="1" applyFont="1" applyFill="1" applyBorder="1" applyAlignment="1">
      <alignment vertical="center"/>
    </xf>
    <xf numFmtId="165" fontId="4" fillId="4" borderId="34" xfId="9" applyNumberFormat="1" applyFont="1" applyFill="1" applyBorder="1" applyAlignment="1">
      <alignment horizontal="center" vertical="center"/>
    </xf>
    <xf numFmtId="167" fontId="4" fillId="4" borderId="33" xfId="11" applyNumberFormat="1" applyFont="1" applyFill="1" applyBorder="1" applyAlignment="1">
      <alignment horizontal="right" vertical="center"/>
    </xf>
    <xf numFmtId="49" fontId="4" fillId="2" borderId="35" xfId="6" applyNumberFormat="1" applyFont="1" applyFill="1" applyBorder="1" applyAlignment="1">
      <alignment horizontal="left" vertical="center"/>
    </xf>
    <xf numFmtId="49" fontId="4" fillId="2" borderId="36" xfId="2" applyNumberFormat="1" applyFont="1" applyFill="1" applyBorder="1" applyAlignment="1">
      <alignment horizontal="center" vertical="center"/>
    </xf>
    <xf numFmtId="49" fontId="4" fillId="2" borderId="36" xfId="2" applyNumberFormat="1" applyFont="1" applyFill="1" applyBorder="1" applyAlignment="1">
      <alignment horizontal="left" vertical="center"/>
    </xf>
    <xf numFmtId="49" fontId="4" fillId="2" borderId="36" xfId="2" applyNumberFormat="1" applyFont="1" applyFill="1" applyBorder="1" applyAlignment="1">
      <alignment vertical="center"/>
    </xf>
    <xf numFmtId="49" fontId="4" fillId="2" borderId="37" xfId="2" applyNumberFormat="1" applyFont="1" applyFill="1" applyBorder="1" applyAlignment="1">
      <alignment vertical="center"/>
    </xf>
    <xf numFmtId="166" fontId="4" fillId="2" borderId="38" xfId="5" applyNumberFormat="1" applyFont="1" applyFill="1" applyBorder="1" applyAlignment="1">
      <alignment vertical="center"/>
    </xf>
    <xf numFmtId="166" fontId="4" fillId="2" borderId="37" xfId="5" applyNumberFormat="1" applyFont="1" applyFill="1" applyBorder="1" applyAlignment="1">
      <alignment vertical="center"/>
    </xf>
    <xf numFmtId="166" fontId="4" fillId="2" borderId="39" xfId="9" applyNumberFormat="1" applyFont="1" applyFill="1" applyBorder="1" applyAlignment="1">
      <alignment horizontal="center" vertical="center"/>
    </xf>
    <xf numFmtId="167" fontId="4" fillId="2" borderId="38" xfId="3" applyNumberFormat="1" applyFont="1" applyFill="1" applyBorder="1" applyAlignment="1">
      <alignment horizontal="center" vertical="center"/>
    </xf>
    <xf numFmtId="49" fontId="13" fillId="5" borderId="30" xfId="6" applyNumberFormat="1" applyFont="1" applyFill="1" applyBorder="1" applyAlignment="1">
      <alignment horizontal="left" vertical="center"/>
    </xf>
    <xf numFmtId="49" fontId="4" fillId="5" borderId="31" xfId="6" applyNumberFormat="1" applyFont="1" applyFill="1" applyBorder="1" applyAlignment="1">
      <alignment horizontal="left" vertical="center"/>
    </xf>
    <xf numFmtId="49" fontId="4" fillId="5" borderId="32" xfId="6" applyNumberFormat="1" applyFont="1" applyFill="1" applyBorder="1" applyAlignment="1">
      <alignment horizontal="left" vertical="center"/>
    </xf>
    <xf numFmtId="165" fontId="4" fillId="5" borderId="33" xfId="10" applyNumberFormat="1" applyFont="1" applyFill="1" applyBorder="1" applyAlignment="1">
      <alignment vertical="center"/>
    </xf>
    <xf numFmtId="165" fontId="4" fillId="5" borderId="32" xfId="10" applyNumberFormat="1" applyFont="1" applyFill="1" applyBorder="1" applyAlignment="1">
      <alignment vertical="center"/>
    </xf>
    <xf numFmtId="165" fontId="4" fillId="5" borderId="34" xfId="9" applyNumberFormat="1" applyFont="1" applyFill="1" applyBorder="1" applyAlignment="1">
      <alignment horizontal="center" vertical="center"/>
    </xf>
    <xf numFmtId="167" fontId="4" fillId="5" borderId="33" xfId="11" applyNumberFormat="1" applyFont="1" applyFill="1" applyBorder="1" applyAlignment="1">
      <alignment horizontal="right" vertical="center"/>
    </xf>
    <xf numFmtId="43" fontId="4" fillId="2" borderId="25" xfId="1" applyFont="1" applyFill="1" applyBorder="1" applyAlignment="1">
      <alignment vertical="center"/>
    </xf>
    <xf numFmtId="43" fontId="4" fillId="2" borderId="24" xfId="1" applyFont="1" applyFill="1" applyBorder="1" applyAlignment="1">
      <alignment vertical="center"/>
    </xf>
    <xf numFmtId="170" fontId="4" fillId="2" borderId="26" xfId="5" applyNumberFormat="1" applyFont="1" applyFill="1" applyBorder="1" applyAlignment="1">
      <alignment vertical="center"/>
    </xf>
    <xf numFmtId="167" fontId="4" fillId="2" borderId="26" xfId="3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2" borderId="6" xfId="2" applyNumberFormat="1" applyFont="1" applyFill="1" applyBorder="1" applyAlignment="1">
      <alignment horizontal="center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6" xfId="2" applyNumberFormat="1" applyFont="1" applyFill="1" applyBorder="1" applyAlignment="1">
      <alignment vertical="center"/>
    </xf>
    <xf numFmtId="49" fontId="6" fillId="2" borderId="8" xfId="2" applyNumberFormat="1" applyFont="1" applyFill="1" applyBorder="1" applyAlignment="1">
      <alignment vertical="center"/>
    </xf>
    <xf numFmtId="166" fontId="6" fillId="2" borderId="40" xfId="5" applyNumberFormat="1" applyFont="1" applyFill="1" applyBorder="1" applyAlignment="1">
      <alignment vertical="center"/>
    </xf>
    <xf numFmtId="166" fontId="6" fillId="2" borderId="8" xfId="5" applyNumberFormat="1" applyFont="1" applyFill="1" applyBorder="1" applyAlignment="1">
      <alignment vertical="center"/>
    </xf>
    <xf numFmtId="166" fontId="6" fillId="2" borderId="41" xfId="9" applyNumberFormat="1" applyFont="1" applyFill="1" applyBorder="1" applyAlignment="1">
      <alignment horizontal="center" vertical="center"/>
    </xf>
    <xf numFmtId="167" fontId="4" fillId="2" borderId="40" xfId="3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43" fontId="3" fillId="2" borderId="0" xfId="5" applyFont="1" applyFill="1"/>
    <xf numFmtId="43" fontId="6" fillId="2" borderId="0" xfId="5" applyFont="1" applyFill="1" applyBorder="1" applyAlignment="1">
      <alignment vertical="center"/>
    </xf>
    <xf numFmtId="9" fontId="6" fillId="2" borderId="0" xfId="3" applyFont="1" applyFill="1" applyBorder="1" applyAlignment="1">
      <alignment vertical="center"/>
    </xf>
  </cellXfs>
  <cellStyles count="12">
    <cellStyle name="Comma [0]_Marilù (v.0.5) 2" xfId="6"/>
    <cellStyle name="Migliaia" xfId="1" builtinId="3"/>
    <cellStyle name="Migliaia [0] 2" xfId="8"/>
    <cellStyle name="Migliaia [0]_Asl 6_Raccordo MONISANIT al 31 dicembre 2007 (v. FINALE del 30.05.2008)" xfId="7"/>
    <cellStyle name="Migliaia [0]_Asl 6_Raccordo MONISANIT al 31 dicembre 2007 (v. FINALE del 30.05.2008) 2" xfId="10"/>
    <cellStyle name="Migliaia 10" xfId="5"/>
    <cellStyle name="Migliaia_Asl 6_Raccordo MONISANIT al 31 dicembre 2007 (v. FINALE del 30.05.2008) 2" xfId="9"/>
    <cellStyle name="Normale" xfId="0" builtinId="0"/>
    <cellStyle name="Normale 16" xfId="4"/>
    <cellStyle name="Normale_Asl 6_Raccordo MONISANIT al 31 dicembre 2007 (v. FINALE del 30.05.2008) 2" xfId="2"/>
    <cellStyle name="Percent 3" xfId="11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5fs\Archivi%20AP\Archivi%20comuni\Coge-Bilancio\preventivo%202025\ASTAP_BILANCIO%20PREVISIONE%202025_CE%201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I"/>
      <sheetName val="mod bdgt"/>
      <sheetName val="Nuovo Modello CE"/>
      <sheetName val="PdC"/>
      <sheetName val="Modello CE_Min"/>
      <sheetName val="BILANCIO PLURIENNALE 2025-2027"/>
      <sheetName val="MOD CE 118"/>
      <sheetName val="MOD CE 118 PLURIENNALE"/>
      <sheetName val="CE MIN pluriennale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CE118</v>
          </cell>
          <cell r="N3" t="str">
            <v>BILANCIO DI PREVISIONE 2025</v>
          </cell>
        </row>
        <row r="4">
          <cell r="A4" t="str">
            <v xml:space="preserve"> </v>
          </cell>
          <cell r="N4">
            <v>487035477.21020949</v>
          </cell>
        </row>
        <row r="5">
          <cell r="A5" t="str">
            <v xml:space="preserve"> </v>
          </cell>
          <cell r="N5">
            <v>496399017.61020947</v>
          </cell>
        </row>
        <row r="6">
          <cell r="A6" t="str">
            <v xml:space="preserve"> </v>
          </cell>
          <cell r="N6">
            <v>89776704.809829518</v>
          </cell>
        </row>
        <row r="7">
          <cell r="A7" t="str">
            <v>B1A</v>
          </cell>
          <cell r="N7">
            <v>50359376.988677934</v>
          </cell>
        </row>
        <row r="8">
          <cell r="A8" t="str">
            <v>B1A</v>
          </cell>
          <cell r="N8">
            <v>0</v>
          </cell>
        </row>
        <row r="9">
          <cell r="A9" t="str">
            <v>B1A</v>
          </cell>
          <cell r="N9">
            <v>241574.32</v>
          </cell>
        </row>
        <row r="10">
          <cell r="A10" t="str">
            <v>B1A</v>
          </cell>
          <cell r="N10">
            <v>10713.891151592226</v>
          </cell>
        </row>
        <row r="11">
          <cell r="A11" t="str">
            <v>B1A</v>
          </cell>
          <cell r="N11">
            <v>0</v>
          </cell>
        </row>
        <row r="12">
          <cell r="A12" t="str">
            <v>B1A</v>
          </cell>
          <cell r="N12">
            <v>0</v>
          </cell>
        </row>
        <row r="13">
          <cell r="A13" t="str">
            <v>B1A</v>
          </cell>
          <cell r="N13">
            <v>0</v>
          </cell>
        </row>
        <row r="14">
          <cell r="A14" t="str">
            <v>B1A</v>
          </cell>
          <cell r="N14">
            <v>0</v>
          </cell>
        </row>
        <row r="15">
          <cell r="A15" t="str">
            <v>B1A</v>
          </cell>
          <cell r="N15">
            <v>0</v>
          </cell>
        </row>
        <row r="16">
          <cell r="A16" t="str">
            <v>B1A</v>
          </cell>
          <cell r="N16">
            <v>0</v>
          </cell>
        </row>
        <row r="17">
          <cell r="A17" t="str">
            <v>B1A</v>
          </cell>
          <cell r="N17">
            <v>9534582.3300000001</v>
          </cell>
        </row>
        <row r="18">
          <cell r="A18" t="str">
            <v>B1A</v>
          </cell>
          <cell r="N18">
            <v>615655.37</v>
          </cell>
        </row>
        <row r="19">
          <cell r="A19" t="str">
            <v>B1A</v>
          </cell>
          <cell r="N19">
            <v>669000</v>
          </cell>
        </row>
        <row r="20">
          <cell r="A20" t="str">
            <v>B1A</v>
          </cell>
          <cell r="N20">
            <v>0</v>
          </cell>
        </row>
        <row r="21">
          <cell r="A21" t="str">
            <v>B1A</v>
          </cell>
          <cell r="N21">
            <v>1864181.5400000003</v>
          </cell>
        </row>
        <row r="22">
          <cell r="A22" t="str">
            <v>B1A</v>
          </cell>
          <cell r="N22">
            <v>0</v>
          </cell>
        </row>
        <row r="23">
          <cell r="A23" t="str">
            <v>B1A</v>
          </cell>
          <cell r="N23">
            <v>10261.450000000001</v>
          </cell>
        </row>
        <row r="24">
          <cell r="A24" t="str">
            <v>B1A</v>
          </cell>
          <cell r="N24">
            <v>0</v>
          </cell>
        </row>
        <row r="25">
          <cell r="A25" t="str">
            <v>B1A</v>
          </cell>
          <cell r="N25">
            <v>0</v>
          </cell>
        </row>
        <row r="26">
          <cell r="A26" t="str">
            <v>B1A</v>
          </cell>
          <cell r="N26">
            <v>0</v>
          </cell>
        </row>
        <row r="27">
          <cell r="A27" t="str">
            <v>B1A</v>
          </cell>
          <cell r="N27">
            <v>18662000</v>
          </cell>
        </row>
        <row r="28">
          <cell r="A28" t="str">
            <v>B1A</v>
          </cell>
          <cell r="N28">
            <v>0</v>
          </cell>
        </row>
        <row r="29">
          <cell r="A29" t="str">
            <v>B1A</v>
          </cell>
          <cell r="N29">
            <v>1869000</v>
          </cell>
        </row>
        <row r="30">
          <cell r="A30" t="str">
            <v>B1A</v>
          </cell>
          <cell r="N30">
            <v>0</v>
          </cell>
        </row>
        <row r="31">
          <cell r="A31" t="str">
            <v>B1A</v>
          </cell>
          <cell r="N31">
            <v>5600000</v>
          </cell>
        </row>
        <row r="32">
          <cell r="A32" t="str">
            <v>B1A</v>
          </cell>
          <cell r="N32">
            <v>0</v>
          </cell>
        </row>
        <row r="33">
          <cell r="A33" t="str">
            <v>B1A</v>
          </cell>
          <cell r="N33">
            <v>23638.29</v>
          </cell>
        </row>
        <row r="34">
          <cell r="A34" t="str">
            <v>B1A</v>
          </cell>
          <cell r="N34">
            <v>0</v>
          </cell>
        </row>
        <row r="35">
          <cell r="A35" t="str">
            <v>B1A</v>
          </cell>
          <cell r="N35">
            <v>316720.63000000018</v>
          </cell>
        </row>
        <row r="36">
          <cell r="A36" t="str">
            <v>B1A</v>
          </cell>
          <cell r="N36">
            <v>0</v>
          </cell>
        </row>
        <row r="37">
          <cell r="N37">
            <v>2033462.3900000004</v>
          </cell>
        </row>
        <row r="38">
          <cell r="A38" t="str">
            <v>B1B</v>
          </cell>
          <cell r="N38">
            <v>628195.15000000014</v>
          </cell>
        </row>
        <row r="39">
          <cell r="A39" t="str">
            <v>B1B</v>
          </cell>
          <cell r="N39">
            <v>558000</v>
          </cell>
        </row>
        <row r="40">
          <cell r="A40" t="str">
            <v>B1B</v>
          </cell>
          <cell r="N40">
            <v>150000</v>
          </cell>
        </row>
        <row r="41">
          <cell r="A41" t="str">
            <v>B1B</v>
          </cell>
          <cell r="N41">
            <v>527425.58000000031</v>
          </cell>
        </row>
        <row r="42">
          <cell r="A42" t="str">
            <v>B1B</v>
          </cell>
          <cell r="N42">
            <v>163570.94000000003</v>
          </cell>
        </row>
        <row r="43">
          <cell r="A43" t="str">
            <v>B1B</v>
          </cell>
          <cell r="N43">
            <v>6270.72</v>
          </cell>
        </row>
        <row r="44">
          <cell r="A44" t="str">
            <v>B1B</v>
          </cell>
          <cell r="N44">
            <v>0</v>
          </cell>
        </row>
        <row r="45">
          <cell r="N45">
            <v>193743085.81525996</v>
          </cell>
        </row>
        <row r="46">
          <cell r="A46" t="str">
            <v>B2G</v>
          </cell>
          <cell r="N46">
            <v>20801081.993761536</v>
          </cell>
        </row>
        <row r="47">
          <cell r="A47" t="str">
            <v>B2G</v>
          </cell>
          <cell r="N47">
            <v>1112532.9220550391</v>
          </cell>
        </row>
        <row r="48">
          <cell r="A48" t="str">
            <v>B2G</v>
          </cell>
          <cell r="N48">
            <v>18025215.374004658</v>
          </cell>
        </row>
        <row r="49">
          <cell r="A49" t="str">
            <v>B2G</v>
          </cell>
          <cell r="N49">
            <v>0</v>
          </cell>
        </row>
        <row r="50">
          <cell r="A50" t="str">
            <v>B2G</v>
          </cell>
          <cell r="N50">
            <v>0</v>
          </cell>
        </row>
        <row r="51">
          <cell r="A51" t="str">
            <v>B2G</v>
          </cell>
          <cell r="N51">
            <v>0</v>
          </cell>
        </row>
        <row r="52">
          <cell r="A52" t="str">
            <v>B2G</v>
          </cell>
          <cell r="N52">
            <v>11457393.141818181</v>
          </cell>
        </row>
        <row r="53">
          <cell r="A53" t="str">
            <v>B2G</v>
          </cell>
          <cell r="N53">
            <v>0</v>
          </cell>
        </row>
        <row r="54">
          <cell r="A54" t="str">
            <v>B2G</v>
          </cell>
          <cell r="N54">
            <v>0</v>
          </cell>
        </row>
        <row r="55">
          <cell r="A55" t="str">
            <v>B2G</v>
          </cell>
          <cell r="N55">
            <v>0</v>
          </cell>
        </row>
        <row r="56">
          <cell r="A56" t="str">
            <v>B2G</v>
          </cell>
          <cell r="N56">
            <v>3711449.8</v>
          </cell>
        </row>
        <row r="57">
          <cell r="A57" t="str">
            <v>B2G</v>
          </cell>
          <cell r="N57">
            <v>19314983.542727273</v>
          </cell>
        </row>
        <row r="58">
          <cell r="A58" t="str">
            <v>B2A</v>
          </cell>
          <cell r="N58">
            <v>9668501.8800000008</v>
          </cell>
        </row>
        <row r="59">
          <cell r="A59" t="str">
            <v>B2A</v>
          </cell>
          <cell r="N59">
            <v>5240879.59</v>
          </cell>
        </row>
        <row r="60">
          <cell r="A60" t="str">
            <v>B2A</v>
          </cell>
          <cell r="N60">
            <v>1547760.9703444995</v>
          </cell>
        </row>
        <row r="61">
          <cell r="A61" t="str">
            <v>B2A</v>
          </cell>
          <cell r="N61">
            <v>1714914.04</v>
          </cell>
        </row>
        <row r="62">
          <cell r="A62" t="str">
            <v>B2A</v>
          </cell>
          <cell r="N62">
            <v>318397.89999999991</v>
          </cell>
        </row>
        <row r="63">
          <cell r="A63" t="str">
            <v>B2A</v>
          </cell>
          <cell r="N63">
            <v>224043.88324699993</v>
          </cell>
        </row>
        <row r="64">
          <cell r="A64" t="str">
            <v>Y1B</v>
          </cell>
          <cell r="N64">
            <v>27959.0517</v>
          </cell>
        </row>
        <row r="65">
          <cell r="A65" t="str">
            <v>B2A</v>
          </cell>
          <cell r="N65">
            <v>16001.9</v>
          </cell>
        </row>
        <row r="66">
          <cell r="A66" t="str">
            <v>B2A</v>
          </cell>
          <cell r="N66">
            <v>0</v>
          </cell>
        </row>
        <row r="67">
          <cell r="A67" t="str">
            <v>B2A</v>
          </cell>
          <cell r="N67">
            <v>1775.4108049999998</v>
          </cell>
        </row>
        <row r="68">
          <cell r="A68" t="str">
            <v>B2A</v>
          </cell>
          <cell r="N68">
            <v>1912114.0199999998</v>
          </cell>
        </row>
        <row r="69">
          <cell r="A69" t="str">
            <v>B2A</v>
          </cell>
          <cell r="N69">
            <v>565107.9</v>
          </cell>
        </row>
        <row r="70">
          <cell r="A70" t="str">
            <v>B2A</v>
          </cell>
          <cell r="N70">
            <v>238683.47812500002</v>
          </cell>
        </row>
        <row r="71">
          <cell r="A71" t="str">
            <v>B2A</v>
          </cell>
          <cell r="N71">
            <v>271338.7900000001</v>
          </cell>
        </row>
        <row r="72">
          <cell r="A72" t="str">
            <v>B2A</v>
          </cell>
          <cell r="N72">
            <v>270683.15000000002</v>
          </cell>
        </row>
        <row r="73">
          <cell r="A73" t="str">
            <v>B2A</v>
          </cell>
          <cell r="N73">
            <v>58091.422551000003</v>
          </cell>
        </row>
        <row r="74">
          <cell r="A74" t="str">
            <v>Y1B</v>
          </cell>
          <cell r="N74">
            <v>46011.179688809454</v>
          </cell>
        </row>
        <row r="75">
          <cell r="A75" t="str">
            <v>B2A</v>
          </cell>
          <cell r="N75">
            <v>215213.28531819111</v>
          </cell>
        </row>
        <row r="76">
          <cell r="A76" t="str">
            <v>B2A</v>
          </cell>
          <cell r="N76">
            <v>128392.40856513851</v>
          </cell>
        </row>
        <row r="77">
          <cell r="A77" t="str">
            <v>B2A</v>
          </cell>
          <cell r="N77">
            <v>0</v>
          </cell>
        </row>
        <row r="78">
          <cell r="A78" t="str">
            <v>B2K</v>
          </cell>
          <cell r="N78">
            <v>158228.8065090806</v>
          </cell>
        </row>
        <row r="79">
          <cell r="A79" t="str">
            <v>B2K</v>
          </cell>
          <cell r="N79">
            <v>118850.82671887694</v>
          </cell>
        </row>
        <row r="80">
          <cell r="A80" t="str">
            <v>B2K</v>
          </cell>
          <cell r="N80">
            <v>0</v>
          </cell>
        </row>
        <row r="81">
          <cell r="A81" t="str">
            <v>B2K</v>
          </cell>
          <cell r="N81">
            <v>0</v>
          </cell>
        </row>
        <row r="82">
          <cell r="A82" t="str">
            <v>B2K</v>
          </cell>
          <cell r="N82">
            <v>4526064.2599999988</v>
          </cell>
        </row>
        <row r="83">
          <cell r="A83" t="str">
            <v>B2K</v>
          </cell>
          <cell r="N83">
            <v>0</v>
          </cell>
        </row>
        <row r="84">
          <cell r="A84" t="str">
            <v>B2K</v>
          </cell>
          <cell r="N84">
            <v>0</v>
          </cell>
        </row>
        <row r="85">
          <cell r="A85" t="str">
            <v>B2K</v>
          </cell>
          <cell r="N85">
            <v>0</v>
          </cell>
        </row>
        <row r="86">
          <cell r="A86" t="str">
            <v>B2K</v>
          </cell>
          <cell r="N86">
            <v>0</v>
          </cell>
        </row>
        <row r="87">
          <cell r="A87" t="str">
            <v>B2K</v>
          </cell>
          <cell r="N87">
            <v>0</v>
          </cell>
        </row>
        <row r="88">
          <cell r="A88" t="str">
            <v>B2B</v>
          </cell>
          <cell r="N88">
            <v>17084.12696820217</v>
          </cell>
        </row>
        <row r="89">
          <cell r="A89" t="str">
            <v>B2B</v>
          </cell>
          <cell r="N89">
            <v>382299.2598688156</v>
          </cell>
        </row>
        <row r="90">
          <cell r="A90" t="str">
            <v>B2B</v>
          </cell>
          <cell r="N90">
            <v>0</v>
          </cell>
        </row>
        <row r="91">
          <cell r="A91" t="str">
            <v>B2B</v>
          </cell>
          <cell r="N91">
            <v>28643350.640000001</v>
          </cell>
        </row>
        <row r="92">
          <cell r="A92" t="str">
            <v>B2I</v>
          </cell>
          <cell r="N92">
            <v>3495536.9370951098</v>
          </cell>
        </row>
        <row r="93">
          <cell r="A93" t="str">
            <v>B2I</v>
          </cell>
          <cell r="N93">
            <v>1124021.468246236</v>
          </cell>
        </row>
        <row r="94">
          <cell r="A94" t="str">
            <v>B2I</v>
          </cell>
          <cell r="N94">
            <v>0</v>
          </cell>
        </row>
        <row r="95">
          <cell r="A95" t="str">
            <v>B2I</v>
          </cell>
          <cell r="N95">
            <v>0</v>
          </cell>
        </row>
        <row r="96">
          <cell r="A96" t="str">
            <v>B2I</v>
          </cell>
          <cell r="N96">
            <v>0</v>
          </cell>
        </row>
        <row r="97">
          <cell r="A97" t="str">
            <v>B2I</v>
          </cell>
          <cell r="N97">
            <v>0</v>
          </cell>
        </row>
        <row r="98">
          <cell r="A98" t="str">
            <v>B2B</v>
          </cell>
          <cell r="N98">
            <v>80585</v>
          </cell>
        </row>
        <row r="99">
          <cell r="A99" t="str">
            <v>B2I</v>
          </cell>
          <cell r="N99">
            <v>0</v>
          </cell>
        </row>
        <row r="100">
          <cell r="A100" t="str">
            <v>B2E</v>
          </cell>
          <cell r="N100">
            <v>0</v>
          </cell>
        </row>
        <row r="101">
          <cell r="A101" t="str">
            <v>B2E</v>
          </cell>
          <cell r="N101">
            <v>0</v>
          </cell>
        </row>
        <row r="102">
          <cell r="A102" t="str">
            <v>B2E</v>
          </cell>
          <cell r="N102">
            <v>0</v>
          </cell>
        </row>
        <row r="103">
          <cell r="A103" t="str">
            <v>B2E</v>
          </cell>
          <cell r="N103">
            <v>0</v>
          </cell>
        </row>
        <row r="104">
          <cell r="A104" t="str">
            <v>B2E</v>
          </cell>
          <cell r="N104">
            <v>0</v>
          </cell>
        </row>
        <row r="105">
          <cell r="A105" t="str">
            <v>B2E</v>
          </cell>
          <cell r="N105">
            <v>0</v>
          </cell>
        </row>
        <row r="106">
          <cell r="A106" t="str">
            <v>B2P</v>
          </cell>
          <cell r="N106">
            <v>0</v>
          </cell>
        </row>
        <row r="107">
          <cell r="A107" t="str">
            <v>B2E</v>
          </cell>
          <cell r="N107">
            <v>3909438.304319106</v>
          </cell>
        </row>
        <row r="108">
          <cell r="A108" t="str">
            <v>B2L</v>
          </cell>
          <cell r="N108">
            <v>0</v>
          </cell>
        </row>
        <row r="109">
          <cell r="A109" t="str">
            <v>B2L</v>
          </cell>
          <cell r="N109">
            <v>0</v>
          </cell>
        </row>
        <row r="110">
          <cell r="A110" t="str">
            <v>B2L</v>
          </cell>
          <cell r="N110">
            <v>285.51649133034874</v>
          </cell>
        </row>
        <row r="111">
          <cell r="A111" t="str">
            <v>B2L</v>
          </cell>
          <cell r="N111">
            <v>0</v>
          </cell>
        </row>
        <row r="112">
          <cell r="A112" t="str">
            <v>B2L</v>
          </cell>
          <cell r="N112">
            <v>0</v>
          </cell>
        </row>
        <row r="113">
          <cell r="A113" t="str">
            <v>B2L</v>
          </cell>
          <cell r="N113">
            <v>0</v>
          </cell>
        </row>
        <row r="114">
          <cell r="A114" t="str">
            <v>B2L</v>
          </cell>
          <cell r="N114">
            <v>0</v>
          </cell>
        </row>
        <row r="115">
          <cell r="A115" t="str">
            <v>B2C</v>
          </cell>
          <cell r="N115">
            <v>4694057.0689531844</v>
          </cell>
        </row>
        <row r="116">
          <cell r="A116" t="str">
            <v>B2C</v>
          </cell>
          <cell r="N116">
            <v>566725.69525473099</v>
          </cell>
        </row>
        <row r="117">
          <cell r="A117" t="str">
            <v>B2C</v>
          </cell>
          <cell r="N117">
            <v>3189109.1583680869</v>
          </cell>
        </row>
        <row r="118">
          <cell r="A118" t="str">
            <v>B2L</v>
          </cell>
          <cell r="N118">
            <v>0</v>
          </cell>
        </row>
        <row r="119">
          <cell r="A119" t="str">
            <v>B2C</v>
          </cell>
          <cell r="N119">
            <v>0</v>
          </cell>
        </row>
        <row r="120">
          <cell r="A120" t="str">
            <v>B2C</v>
          </cell>
          <cell r="N120">
            <v>0</v>
          </cell>
        </row>
        <row r="121">
          <cell r="A121" t="str">
            <v>B2C</v>
          </cell>
          <cell r="N121">
            <v>0</v>
          </cell>
        </row>
        <row r="122">
          <cell r="A122" t="str">
            <v>B2C</v>
          </cell>
          <cell r="N122">
            <v>0</v>
          </cell>
        </row>
        <row r="123">
          <cell r="A123" t="str">
            <v>B2C</v>
          </cell>
          <cell r="N123">
            <v>4153019.269090909</v>
          </cell>
        </row>
        <row r="124">
          <cell r="A124" t="str">
            <v>B2C</v>
          </cell>
          <cell r="N124">
            <v>0</v>
          </cell>
        </row>
        <row r="125">
          <cell r="A125" t="str">
            <v>B2C</v>
          </cell>
          <cell r="N125">
            <v>807116.93425000005</v>
          </cell>
        </row>
        <row r="126">
          <cell r="A126" t="str">
            <v>B2C</v>
          </cell>
          <cell r="N126">
            <v>3291375.9107181816</v>
          </cell>
        </row>
        <row r="127">
          <cell r="A127" t="str">
            <v>B2C</v>
          </cell>
          <cell r="N127">
            <v>3610501.66</v>
          </cell>
        </row>
        <row r="128">
          <cell r="A128" t="str">
            <v>B2C</v>
          </cell>
          <cell r="N128">
            <v>0</v>
          </cell>
        </row>
        <row r="129">
          <cell r="A129" t="str">
            <v>B2C</v>
          </cell>
          <cell r="N129">
            <v>491136.07404023339</v>
          </cell>
        </row>
        <row r="130">
          <cell r="A130" t="str">
            <v>B2C</v>
          </cell>
          <cell r="N130">
            <v>0</v>
          </cell>
        </row>
        <row r="131">
          <cell r="A131" t="str">
            <v>B2C</v>
          </cell>
          <cell r="N131">
            <v>0</v>
          </cell>
        </row>
        <row r="132">
          <cell r="A132" t="str">
            <v>B2C</v>
          </cell>
          <cell r="N132">
            <v>0</v>
          </cell>
        </row>
        <row r="133">
          <cell r="A133" t="str">
            <v>B2C</v>
          </cell>
          <cell r="N133">
            <v>0</v>
          </cell>
        </row>
        <row r="134">
          <cell r="A134" t="str">
            <v>B2C</v>
          </cell>
          <cell r="N134">
            <v>0</v>
          </cell>
        </row>
        <row r="135">
          <cell r="A135" t="str">
            <v>B2C</v>
          </cell>
          <cell r="N135">
            <v>0</v>
          </cell>
        </row>
        <row r="136">
          <cell r="A136" t="str">
            <v>B2C</v>
          </cell>
          <cell r="N136">
            <v>2530227.7388666673</v>
          </cell>
        </row>
        <row r="137">
          <cell r="A137" t="str">
            <v>B2C</v>
          </cell>
          <cell r="N137">
            <v>351419.91646497982</v>
          </cell>
        </row>
        <row r="138">
          <cell r="A138" t="str">
            <v>Y1B</v>
          </cell>
          <cell r="N138">
            <v>215069.35780366664</v>
          </cell>
        </row>
        <row r="139">
          <cell r="A139" t="str">
            <v>B2A</v>
          </cell>
          <cell r="N139">
            <v>0</v>
          </cell>
        </row>
        <row r="140">
          <cell r="A140" t="str">
            <v>B2A</v>
          </cell>
          <cell r="N140">
            <v>0</v>
          </cell>
        </row>
        <row r="141">
          <cell r="A141" t="str">
            <v>Y1B</v>
          </cell>
          <cell r="N141">
            <v>0</v>
          </cell>
        </row>
        <row r="142">
          <cell r="A142" t="str">
            <v>B2F</v>
          </cell>
          <cell r="N142">
            <v>0</v>
          </cell>
        </row>
        <row r="143">
          <cell r="A143" t="str">
            <v>B2F</v>
          </cell>
          <cell r="N143">
            <v>0</v>
          </cell>
        </row>
        <row r="144">
          <cell r="A144" t="str">
            <v>B2F</v>
          </cell>
          <cell r="N144">
            <v>0</v>
          </cell>
        </row>
        <row r="145">
          <cell r="A145" t="str">
            <v>B2P</v>
          </cell>
          <cell r="N145">
            <v>0</v>
          </cell>
        </row>
        <row r="146">
          <cell r="A146" t="str">
            <v>B2F</v>
          </cell>
          <cell r="N146">
            <v>2704603.716</v>
          </cell>
        </row>
        <row r="147">
          <cell r="A147" t="str">
            <v>B2F</v>
          </cell>
          <cell r="N147">
            <v>0</v>
          </cell>
        </row>
        <row r="148">
          <cell r="A148" t="str">
            <v>B2F</v>
          </cell>
          <cell r="N148">
            <v>0</v>
          </cell>
        </row>
        <row r="149">
          <cell r="A149" t="str">
            <v>B2F</v>
          </cell>
          <cell r="N149">
            <v>0</v>
          </cell>
        </row>
        <row r="150">
          <cell r="A150" t="str">
            <v>B2F</v>
          </cell>
          <cell r="N150">
            <v>101642.04</v>
          </cell>
        </row>
        <row r="151">
          <cell r="A151" t="str">
            <v>B2L</v>
          </cell>
          <cell r="N151">
            <v>0</v>
          </cell>
        </row>
        <row r="152">
          <cell r="A152" t="str">
            <v>B2L</v>
          </cell>
          <cell r="N152">
            <v>0</v>
          </cell>
        </row>
        <row r="153">
          <cell r="A153" t="str">
            <v>B2L</v>
          </cell>
          <cell r="N153">
            <v>0</v>
          </cell>
        </row>
        <row r="154">
          <cell r="A154" t="str">
            <v>B2L</v>
          </cell>
          <cell r="N154">
            <v>0</v>
          </cell>
        </row>
        <row r="155">
          <cell r="A155" t="str">
            <v>B2L</v>
          </cell>
          <cell r="N155">
            <v>0</v>
          </cell>
        </row>
        <row r="156">
          <cell r="A156" t="str">
            <v>B2L</v>
          </cell>
          <cell r="N156">
            <v>0</v>
          </cell>
        </row>
        <row r="157">
          <cell r="A157" t="str">
            <v>B2L</v>
          </cell>
          <cell r="N157">
            <v>0</v>
          </cell>
        </row>
        <row r="158">
          <cell r="A158" t="str">
            <v>B2L</v>
          </cell>
          <cell r="N158">
            <v>0</v>
          </cell>
        </row>
        <row r="159">
          <cell r="A159" t="str">
            <v>B2L</v>
          </cell>
          <cell r="N159">
            <v>0</v>
          </cell>
        </row>
        <row r="160">
          <cell r="A160" t="str">
            <v>B2H</v>
          </cell>
          <cell r="N160">
            <v>0</v>
          </cell>
        </row>
        <row r="161">
          <cell r="A161" t="str">
            <v>B2H</v>
          </cell>
          <cell r="N161">
            <v>0</v>
          </cell>
        </row>
        <row r="162">
          <cell r="A162" t="str">
            <v>B2H</v>
          </cell>
          <cell r="N162">
            <v>0</v>
          </cell>
        </row>
        <row r="163">
          <cell r="A163" t="str">
            <v>B2H</v>
          </cell>
          <cell r="N163">
            <v>0</v>
          </cell>
        </row>
        <row r="164">
          <cell r="A164" t="str">
            <v>B2L</v>
          </cell>
          <cell r="N164">
            <v>0</v>
          </cell>
        </row>
        <row r="165">
          <cell r="A165" t="str">
            <v>B2L</v>
          </cell>
          <cell r="N165">
            <v>0</v>
          </cell>
        </row>
        <row r="166">
          <cell r="A166" t="str">
            <v>B2L</v>
          </cell>
          <cell r="N166">
            <v>0</v>
          </cell>
        </row>
        <row r="167">
          <cell r="A167" t="str">
            <v>B2L</v>
          </cell>
          <cell r="N167">
            <v>0</v>
          </cell>
        </row>
        <row r="168">
          <cell r="A168" t="str">
            <v>B2D</v>
          </cell>
          <cell r="N168">
            <v>0</v>
          </cell>
        </row>
        <row r="169">
          <cell r="A169" t="str">
            <v>B2D</v>
          </cell>
          <cell r="N169">
            <v>0</v>
          </cell>
        </row>
        <row r="170">
          <cell r="A170" t="str">
            <v>B2D</v>
          </cell>
          <cell r="N170">
            <v>1452824</v>
          </cell>
        </row>
        <row r="171">
          <cell r="A171" t="str">
            <v>B2D</v>
          </cell>
          <cell r="N171">
            <v>2466130</v>
          </cell>
        </row>
        <row r="172">
          <cell r="A172" t="str">
            <v>B2L</v>
          </cell>
          <cell r="N172">
            <v>0</v>
          </cell>
        </row>
        <row r="173">
          <cell r="A173" t="str">
            <v>B2L</v>
          </cell>
          <cell r="N173">
            <v>0</v>
          </cell>
        </row>
        <row r="174">
          <cell r="A174" t="str">
            <v>B2L</v>
          </cell>
          <cell r="N174">
            <v>0</v>
          </cell>
        </row>
        <row r="175">
          <cell r="A175" t="str">
            <v>B2L</v>
          </cell>
          <cell r="N175">
            <v>0</v>
          </cell>
        </row>
        <row r="176">
          <cell r="A176" t="str">
            <v>B2L</v>
          </cell>
          <cell r="N176">
            <v>0</v>
          </cell>
        </row>
        <row r="177">
          <cell r="A177" t="str">
            <v>B2L</v>
          </cell>
          <cell r="N177">
            <v>0</v>
          </cell>
        </row>
        <row r="178">
          <cell r="A178" t="str">
            <v>B2L</v>
          </cell>
          <cell r="N178">
            <v>0</v>
          </cell>
        </row>
        <row r="179">
          <cell r="A179" t="str">
            <v>B2L</v>
          </cell>
          <cell r="N179">
            <v>0</v>
          </cell>
        </row>
        <row r="180">
          <cell r="A180" t="str">
            <v>B2L</v>
          </cell>
          <cell r="N180">
            <v>0</v>
          </cell>
        </row>
        <row r="181">
          <cell r="A181" t="str">
            <v>B2L</v>
          </cell>
          <cell r="N181">
            <v>0</v>
          </cell>
        </row>
        <row r="182">
          <cell r="A182" t="str">
            <v>B2L</v>
          </cell>
          <cell r="N182">
            <v>25862</v>
          </cell>
        </row>
        <row r="183">
          <cell r="A183" t="str">
            <v>B2L</v>
          </cell>
          <cell r="N183">
            <v>0</v>
          </cell>
        </row>
        <row r="184">
          <cell r="A184" t="str">
            <v>B2L</v>
          </cell>
          <cell r="N184">
            <v>0</v>
          </cell>
        </row>
        <row r="185">
          <cell r="A185" t="str">
            <v>B2L</v>
          </cell>
          <cell r="N185">
            <v>0</v>
          </cell>
        </row>
        <row r="186">
          <cell r="A186" t="str">
            <v>B2L</v>
          </cell>
          <cell r="N186">
            <v>0</v>
          </cell>
        </row>
        <row r="187">
          <cell r="A187" t="str">
            <v>B2L</v>
          </cell>
          <cell r="N187">
            <v>0</v>
          </cell>
        </row>
        <row r="188">
          <cell r="A188" t="str">
            <v>B2L</v>
          </cell>
          <cell r="N188">
            <v>0</v>
          </cell>
        </row>
        <row r="189">
          <cell r="A189" t="str">
            <v>B2L</v>
          </cell>
          <cell r="N189">
            <v>0</v>
          </cell>
        </row>
        <row r="190">
          <cell r="A190" t="str">
            <v>B2H</v>
          </cell>
          <cell r="N190">
            <v>0</v>
          </cell>
        </row>
        <row r="191">
          <cell r="A191" t="str">
            <v>B2H</v>
          </cell>
          <cell r="N191">
            <v>0</v>
          </cell>
        </row>
        <row r="192">
          <cell r="A192" t="str">
            <v>B2H</v>
          </cell>
          <cell r="N192">
            <v>0</v>
          </cell>
        </row>
        <row r="193">
          <cell r="A193" t="str">
            <v>B2H</v>
          </cell>
          <cell r="N193">
            <v>18227.69536708454</v>
          </cell>
        </row>
        <row r="194">
          <cell r="A194" t="str">
            <v>B2H</v>
          </cell>
          <cell r="N194">
            <v>0</v>
          </cell>
        </row>
        <row r="195">
          <cell r="A195" t="str">
            <v>B2H</v>
          </cell>
          <cell r="N195">
            <v>0</v>
          </cell>
        </row>
        <row r="196">
          <cell r="A196" t="str">
            <v>B2H</v>
          </cell>
          <cell r="N196">
            <v>11578</v>
          </cell>
        </row>
        <row r="197">
          <cell r="A197" t="str">
            <v>B2L</v>
          </cell>
          <cell r="N197">
            <v>0</v>
          </cell>
        </row>
        <row r="198">
          <cell r="A198" t="str">
            <v>B2L</v>
          </cell>
          <cell r="N198">
            <v>0</v>
          </cell>
        </row>
        <row r="199">
          <cell r="A199" t="str">
            <v>B2L</v>
          </cell>
          <cell r="N199">
            <v>0</v>
          </cell>
        </row>
        <row r="200">
          <cell r="A200" t="str">
            <v>B2L</v>
          </cell>
          <cell r="N200">
            <v>0</v>
          </cell>
        </row>
        <row r="201">
          <cell r="A201" t="str">
            <v>B2L</v>
          </cell>
          <cell r="N201">
            <v>0</v>
          </cell>
        </row>
        <row r="202">
          <cell r="A202" t="str">
            <v>B2L</v>
          </cell>
          <cell r="N202">
            <v>0</v>
          </cell>
        </row>
        <row r="203">
          <cell r="A203" t="str">
            <v>B2L</v>
          </cell>
          <cell r="N203">
            <v>371244.79999999999</v>
          </cell>
        </row>
        <row r="204">
          <cell r="A204" t="str">
            <v>B2D</v>
          </cell>
          <cell r="N204">
            <v>458530.82608421287</v>
          </cell>
        </row>
        <row r="205">
          <cell r="A205" t="str">
            <v>B2D</v>
          </cell>
          <cell r="N205">
            <v>0</v>
          </cell>
        </row>
        <row r="206">
          <cell r="A206" t="str">
            <v>B2D</v>
          </cell>
          <cell r="N206">
            <v>0</v>
          </cell>
        </row>
        <row r="207">
          <cell r="A207" t="str">
            <v>B2D</v>
          </cell>
          <cell r="N207">
            <v>0</v>
          </cell>
        </row>
        <row r="208">
          <cell r="A208" t="str">
            <v>B2D</v>
          </cell>
          <cell r="N208">
            <v>0</v>
          </cell>
        </row>
        <row r="209">
          <cell r="A209" t="str">
            <v>B2D</v>
          </cell>
          <cell r="N209">
            <v>0</v>
          </cell>
        </row>
        <row r="210">
          <cell r="A210" t="str">
            <v>B2D</v>
          </cell>
          <cell r="N210">
            <v>0</v>
          </cell>
        </row>
        <row r="211">
          <cell r="A211" t="str">
            <v>B2L</v>
          </cell>
          <cell r="N211">
            <v>0</v>
          </cell>
        </row>
        <row r="212">
          <cell r="A212" t="str">
            <v>B2L</v>
          </cell>
          <cell r="N212">
            <v>0</v>
          </cell>
        </row>
        <row r="213">
          <cell r="A213" t="str">
            <v>B2L</v>
          </cell>
          <cell r="N213">
            <v>0</v>
          </cell>
        </row>
        <row r="214">
          <cell r="A214" t="str">
            <v>B2L</v>
          </cell>
          <cell r="N214">
            <v>0</v>
          </cell>
        </row>
        <row r="215">
          <cell r="A215" t="str">
            <v>B2L</v>
          </cell>
          <cell r="N215">
            <v>110000</v>
          </cell>
        </row>
        <row r="216">
          <cell r="A216" t="str">
            <v>B2L</v>
          </cell>
          <cell r="N216">
            <v>0</v>
          </cell>
        </row>
        <row r="217">
          <cell r="A217" t="str">
            <v>B2L</v>
          </cell>
          <cell r="N217">
            <v>1068665.77</v>
          </cell>
        </row>
        <row r="218">
          <cell r="A218" t="str">
            <v>B2L</v>
          </cell>
          <cell r="N218">
            <v>0</v>
          </cell>
        </row>
        <row r="219">
          <cell r="A219" t="str">
            <v>B2L</v>
          </cell>
          <cell r="N219">
            <v>0</v>
          </cell>
        </row>
        <row r="220">
          <cell r="A220" t="str">
            <v>B2L</v>
          </cell>
          <cell r="N220">
            <v>0</v>
          </cell>
        </row>
        <row r="221">
          <cell r="A221" t="str">
            <v>B2L</v>
          </cell>
          <cell r="N221">
            <v>0</v>
          </cell>
        </row>
        <row r="222">
          <cell r="A222" t="str">
            <v>B2L</v>
          </cell>
          <cell r="N222">
            <v>0</v>
          </cell>
        </row>
        <row r="223">
          <cell r="A223" t="str">
            <v>B2L</v>
          </cell>
          <cell r="N223">
            <v>0</v>
          </cell>
        </row>
        <row r="224">
          <cell r="A224" t="str">
            <v>B2L</v>
          </cell>
          <cell r="N224">
            <v>1117562</v>
          </cell>
        </row>
        <row r="225">
          <cell r="A225" t="str">
            <v>B2L</v>
          </cell>
          <cell r="N225">
            <v>0</v>
          </cell>
        </row>
        <row r="226">
          <cell r="A226" t="str">
            <v>B2L</v>
          </cell>
          <cell r="N226">
            <v>0</v>
          </cell>
        </row>
        <row r="227">
          <cell r="A227" t="str">
            <v>B2L</v>
          </cell>
          <cell r="N227">
            <v>0</v>
          </cell>
        </row>
        <row r="228">
          <cell r="A228" t="str">
            <v>B2L</v>
          </cell>
          <cell r="N228">
            <v>0</v>
          </cell>
        </row>
        <row r="229">
          <cell r="A229" t="str">
            <v>B2L</v>
          </cell>
          <cell r="N229">
            <v>0</v>
          </cell>
        </row>
        <row r="230">
          <cell r="A230" t="str">
            <v>B2L</v>
          </cell>
          <cell r="N230">
            <v>0</v>
          </cell>
        </row>
        <row r="231">
          <cell r="A231" t="str">
            <v>B2L</v>
          </cell>
          <cell r="N231">
            <v>0</v>
          </cell>
        </row>
        <row r="232">
          <cell r="A232" t="str">
            <v>B2H</v>
          </cell>
          <cell r="N232">
            <v>77334.534156247653</v>
          </cell>
        </row>
        <row r="233">
          <cell r="A233" t="str">
            <v>B2H</v>
          </cell>
          <cell r="N233">
            <v>0</v>
          </cell>
        </row>
        <row r="234">
          <cell r="A234" t="str">
            <v>B2L</v>
          </cell>
          <cell r="N234">
            <v>0</v>
          </cell>
        </row>
        <row r="235">
          <cell r="A235" t="str">
            <v>B2H</v>
          </cell>
          <cell r="N235">
            <v>0</v>
          </cell>
        </row>
        <row r="236">
          <cell r="A236" t="str">
            <v>B2H</v>
          </cell>
          <cell r="N236">
            <v>0</v>
          </cell>
        </row>
        <row r="237">
          <cell r="A237" t="str">
            <v>B2H</v>
          </cell>
          <cell r="N237">
            <v>0</v>
          </cell>
        </row>
        <row r="238">
          <cell r="A238" t="str">
            <v>B2H</v>
          </cell>
          <cell r="N238">
            <v>4570280.6100000003</v>
          </cell>
        </row>
        <row r="239">
          <cell r="A239" t="str">
            <v>B2L</v>
          </cell>
          <cell r="N239">
            <v>276004.44071194273</v>
          </cell>
        </row>
        <row r="240">
          <cell r="A240" t="str">
            <v>B2L</v>
          </cell>
          <cell r="N240">
            <v>0</v>
          </cell>
        </row>
        <row r="241">
          <cell r="A241" t="str">
            <v>B2L</v>
          </cell>
          <cell r="N241">
            <v>0</v>
          </cell>
        </row>
        <row r="242">
          <cell r="A242" t="str">
            <v>B2L</v>
          </cell>
          <cell r="N242">
            <v>0</v>
          </cell>
        </row>
        <row r="243">
          <cell r="A243" t="str">
            <v>B2L</v>
          </cell>
          <cell r="N243">
            <v>2274712.41</v>
          </cell>
        </row>
        <row r="244">
          <cell r="A244" t="str">
            <v>B2L</v>
          </cell>
          <cell r="N244">
            <v>0</v>
          </cell>
        </row>
        <row r="245">
          <cell r="A245" t="str">
            <v>B2L</v>
          </cell>
          <cell r="N245">
            <v>6173874.0899999999</v>
          </cell>
        </row>
        <row r="246">
          <cell r="A246" t="str">
            <v>B2D</v>
          </cell>
          <cell r="N246">
            <v>0</v>
          </cell>
        </row>
        <row r="247">
          <cell r="A247" t="str">
            <v>B2D</v>
          </cell>
          <cell r="N247">
            <v>0</v>
          </cell>
        </row>
        <row r="248">
          <cell r="A248" t="str">
            <v>B2D</v>
          </cell>
          <cell r="N248">
            <v>0</v>
          </cell>
        </row>
        <row r="249">
          <cell r="A249" t="str">
            <v>B2D</v>
          </cell>
          <cell r="N249">
            <v>0</v>
          </cell>
        </row>
        <row r="250">
          <cell r="A250" t="str">
            <v>B2D</v>
          </cell>
          <cell r="N250">
            <v>0</v>
          </cell>
        </row>
        <row r="251">
          <cell r="A251" t="str">
            <v>B2D</v>
          </cell>
          <cell r="N251">
            <v>0</v>
          </cell>
        </row>
        <row r="252">
          <cell r="A252" t="str">
            <v>B2D</v>
          </cell>
          <cell r="N252">
            <v>472264.95999999996</v>
          </cell>
        </row>
        <row r="253">
          <cell r="A253" t="str">
            <v>B2L</v>
          </cell>
          <cell r="N253">
            <v>0</v>
          </cell>
        </row>
        <row r="254">
          <cell r="A254" t="str">
            <v>B2L</v>
          </cell>
          <cell r="N254">
            <v>0</v>
          </cell>
        </row>
        <row r="255">
          <cell r="A255" t="str">
            <v>B2L</v>
          </cell>
          <cell r="N255">
            <v>0</v>
          </cell>
        </row>
        <row r="256">
          <cell r="A256" t="str">
            <v>B2L</v>
          </cell>
          <cell r="N256">
            <v>0</v>
          </cell>
        </row>
        <row r="257">
          <cell r="A257" t="str">
            <v>B2L</v>
          </cell>
          <cell r="N257">
            <v>0</v>
          </cell>
        </row>
        <row r="258">
          <cell r="A258" t="str">
            <v>B2L</v>
          </cell>
          <cell r="N258">
            <v>0</v>
          </cell>
        </row>
        <row r="259">
          <cell r="A259" t="str">
            <v>B2L</v>
          </cell>
          <cell r="N259">
            <v>4375380.04</v>
          </cell>
        </row>
        <row r="260">
          <cell r="A260" t="str">
            <v>B2J</v>
          </cell>
          <cell r="N260">
            <v>12063.211079990453</v>
          </cell>
        </row>
        <row r="261">
          <cell r="A261" t="str">
            <v>B2J</v>
          </cell>
          <cell r="N261">
            <v>23342.185288341883</v>
          </cell>
        </row>
        <row r="262">
          <cell r="A262" t="str">
            <v>B2J</v>
          </cell>
          <cell r="N262">
            <v>0</v>
          </cell>
        </row>
        <row r="263">
          <cell r="A263" t="str">
            <v>B2J</v>
          </cell>
          <cell r="N263">
            <v>0</v>
          </cell>
        </row>
        <row r="264">
          <cell r="A264" t="str">
            <v>B2J</v>
          </cell>
          <cell r="N264">
            <v>389730.9</v>
          </cell>
        </row>
        <row r="265">
          <cell r="A265" t="str">
            <v>B2J</v>
          </cell>
          <cell r="N265">
            <v>199146</v>
          </cell>
        </row>
        <row r="266">
          <cell r="A266" t="str">
            <v>B2P</v>
          </cell>
          <cell r="N266">
            <v>304106.47127635928</v>
          </cell>
        </row>
        <row r="267">
          <cell r="A267" t="str">
            <v>B2P</v>
          </cell>
          <cell r="N267">
            <v>0</v>
          </cell>
        </row>
        <row r="268">
          <cell r="A268" t="str">
            <v>B2L</v>
          </cell>
          <cell r="N268">
            <v>318296.10780475958</v>
          </cell>
        </row>
        <row r="269">
          <cell r="A269" t="str">
            <v>B2P</v>
          </cell>
          <cell r="N269">
            <v>0</v>
          </cell>
        </row>
        <row r="270">
          <cell r="A270" t="str">
            <v>B2P</v>
          </cell>
          <cell r="N270">
            <v>11880</v>
          </cell>
        </row>
        <row r="271">
          <cell r="A271" t="str">
            <v>B2P</v>
          </cell>
          <cell r="N271">
            <v>17615</v>
          </cell>
        </row>
        <row r="272">
          <cell r="A272" t="str">
            <v>B2P</v>
          </cell>
          <cell r="N272">
            <v>1047375</v>
          </cell>
        </row>
        <row r="273">
          <cell r="A273" t="str">
            <v>B2O</v>
          </cell>
          <cell r="N273">
            <v>0</v>
          </cell>
        </row>
        <row r="274">
          <cell r="A274" t="str">
            <v>B2O</v>
          </cell>
          <cell r="N274">
            <v>0</v>
          </cell>
        </row>
        <row r="275">
          <cell r="A275" t="str">
            <v>B2O</v>
          </cell>
          <cell r="N275">
            <v>0</v>
          </cell>
        </row>
        <row r="276">
          <cell r="A276" t="str">
            <v>B2O</v>
          </cell>
          <cell r="N276">
            <v>0</v>
          </cell>
        </row>
        <row r="277">
          <cell r="A277" t="str">
            <v>B2O</v>
          </cell>
          <cell r="N277">
            <v>0</v>
          </cell>
        </row>
        <row r="278">
          <cell r="A278" t="str">
            <v>B2O</v>
          </cell>
          <cell r="N278">
            <v>48778.042752191672</v>
          </cell>
        </row>
        <row r="279">
          <cell r="A279" t="str">
            <v>B2O</v>
          </cell>
          <cell r="N279">
            <v>0</v>
          </cell>
        </row>
        <row r="280">
          <cell r="A280" t="str">
            <v>B2O</v>
          </cell>
          <cell r="N280">
            <v>0</v>
          </cell>
        </row>
        <row r="281">
          <cell r="A281" t="str">
            <v>B2O</v>
          </cell>
          <cell r="N281">
            <v>0</v>
          </cell>
        </row>
        <row r="282">
          <cell r="A282" t="str">
            <v>B2O</v>
          </cell>
          <cell r="N282">
            <v>0</v>
          </cell>
        </row>
        <row r="283">
          <cell r="A283" t="str">
            <v>B2Q</v>
          </cell>
          <cell r="N283">
            <v>0</v>
          </cell>
        </row>
        <row r="284">
          <cell r="A284" t="str">
            <v>B2P</v>
          </cell>
          <cell r="N284">
            <v>0</v>
          </cell>
        </row>
        <row r="285">
          <cell r="A285" t="str">
            <v>B2P</v>
          </cell>
          <cell r="N285">
            <v>0</v>
          </cell>
        </row>
        <row r="286">
          <cell r="A286" t="str">
            <v>B2P</v>
          </cell>
          <cell r="N286">
            <v>0</v>
          </cell>
        </row>
        <row r="287">
          <cell r="N287">
            <v>1625757.77</v>
          </cell>
        </row>
        <row r="288">
          <cell r="A288" t="str">
            <v>B2N</v>
          </cell>
          <cell r="N288">
            <v>0</v>
          </cell>
        </row>
        <row r="289">
          <cell r="A289" t="str">
            <v>B2N</v>
          </cell>
          <cell r="N289">
            <v>42203.87000000001</v>
          </cell>
        </row>
        <row r="290">
          <cell r="A290" t="str">
            <v>B2N</v>
          </cell>
          <cell r="N290">
            <v>0</v>
          </cell>
        </row>
        <row r="291">
          <cell r="A291" t="str">
            <v>B2N</v>
          </cell>
          <cell r="N291">
            <v>0</v>
          </cell>
        </row>
        <row r="292">
          <cell r="A292" t="str">
            <v>B2N</v>
          </cell>
          <cell r="N292">
            <v>1180857.48</v>
          </cell>
        </row>
        <row r="293">
          <cell r="A293" t="str">
            <v>B2N</v>
          </cell>
          <cell r="N293">
            <v>0</v>
          </cell>
        </row>
        <row r="294">
          <cell r="A294" t="str">
            <v>B2N</v>
          </cell>
          <cell r="N294">
            <v>0</v>
          </cell>
        </row>
        <row r="295">
          <cell r="A295" t="str">
            <v>B2N</v>
          </cell>
          <cell r="N295">
            <v>22000</v>
          </cell>
        </row>
        <row r="296">
          <cell r="A296" t="str">
            <v>B2N</v>
          </cell>
          <cell r="N296">
            <v>0</v>
          </cell>
        </row>
        <row r="297">
          <cell r="A297" t="str">
            <v>B2N</v>
          </cell>
          <cell r="N297">
            <v>0</v>
          </cell>
        </row>
        <row r="298">
          <cell r="A298" t="str">
            <v>B2N</v>
          </cell>
          <cell r="N298">
            <v>0</v>
          </cell>
        </row>
        <row r="299">
          <cell r="A299" t="str">
            <v>B2N</v>
          </cell>
          <cell r="N299">
            <v>372384.24</v>
          </cell>
        </row>
        <row r="300">
          <cell r="A300" t="str">
            <v>B2N</v>
          </cell>
          <cell r="N300">
            <v>0</v>
          </cell>
        </row>
        <row r="301">
          <cell r="A301" t="str">
            <v>B2N</v>
          </cell>
          <cell r="N301">
            <v>1887</v>
          </cell>
        </row>
        <row r="302">
          <cell r="A302" t="str">
            <v>B2N</v>
          </cell>
          <cell r="N302">
            <v>1887</v>
          </cell>
        </row>
        <row r="303">
          <cell r="A303" t="str">
            <v>B2N</v>
          </cell>
          <cell r="N303">
            <v>1008.48</v>
          </cell>
        </row>
        <row r="304">
          <cell r="A304" t="str">
            <v>B2N</v>
          </cell>
          <cell r="N304">
            <v>3529.7</v>
          </cell>
        </row>
        <row r="305">
          <cell r="N305">
            <v>21284073.516972639</v>
          </cell>
        </row>
        <row r="306">
          <cell r="A306" t="str">
            <v>B3A</v>
          </cell>
          <cell r="N306">
            <v>1529819.48</v>
          </cell>
        </row>
        <row r="307">
          <cell r="A307" t="str">
            <v>B3A</v>
          </cell>
          <cell r="N307">
            <v>3953464.87</v>
          </cell>
        </row>
        <row r="308">
          <cell r="A308" t="str">
            <v>B3A</v>
          </cell>
          <cell r="N308">
            <v>3814010</v>
          </cell>
        </row>
        <row r="309">
          <cell r="A309" t="str">
            <v>B3A</v>
          </cell>
          <cell r="N309">
            <v>76998</v>
          </cell>
        </row>
        <row r="310">
          <cell r="A310" t="str">
            <v>B3A</v>
          </cell>
          <cell r="N310">
            <v>22369.990000000005</v>
          </cell>
        </row>
        <row r="311">
          <cell r="A311" t="str">
            <v>B3A</v>
          </cell>
          <cell r="N311">
            <v>1102784.3400000001</v>
          </cell>
        </row>
        <row r="312">
          <cell r="A312" t="str">
            <v>B3A</v>
          </cell>
          <cell r="N312">
            <v>868140.25</v>
          </cell>
        </row>
        <row r="313">
          <cell r="A313" t="str">
            <v>B2I</v>
          </cell>
          <cell r="N313">
            <v>1275238.95</v>
          </cell>
        </row>
        <row r="314">
          <cell r="A314" t="str">
            <v>B2I</v>
          </cell>
          <cell r="N314">
            <v>195</v>
          </cell>
        </row>
        <row r="315">
          <cell r="A315" t="str">
            <v>B3A</v>
          </cell>
          <cell r="N315">
            <v>0</v>
          </cell>
        </row>
        <row r="316">
          <cell r="A316" t="str">
            <v>B3A</v>
          </cell>
          <cell r="N316">
            <v>0</v>
          </cell>
        </row>
        <row r="317">
          <cell r="A317" t="str">
            <v>B3A</v>
          </cell>
          <cell r="N317">
            <v>2784209.42</v>
          </cell>
        </row>
        <row r="318">
          <cell r="A318" t="str">
            <v>B2I</v>
          </cell>
          <cell r="N318">
            <v>0</v>
          </cell>
        </row>
        <row r="319">
          <cell r="A319" t="str">
            <v>B3A</v>
          </cell>
          <cell r="N319">
            <v>1621116.74</v>
          </cell>
        </row>
        <row r="320">
          <cell r="A320" t="str">
            <v>B3A</v>
          </cell>
          <cell r="N320">
            <v>219893.72714285715</v>
          </cell>
        </row>
        <row r="321">
          <cell r="A321" t="str">
            <v>B3A</v>
          </cell>
          <cell r="N321">
            <v>2900020.17</v>
          </cell>
        </row>
        <row r="322">
          <cell r="A322" t="str">
            <v>B3A</v>
          </cell>
          <cell r="N322">
            <v>471600</v>
          </cell>
        </row>
        <row r="323">
          <cell r="A323" t="str">
            <v>B3A</v>
          </cell>
          <cell r="N323">
            <v>284697.74</v>
          </cell>
        </row>
        <row r="324">
          <cell r="A324" t="str">
            <v>B3A</v>
          </cell>
          <cell r="N324">
            <v>42054</v>
          </cell>
        </row>
        <row r="325">
          <cell r="A325" t="str">
            <v>B3A</v>
          </cell>
          <cell r="N325">
            <v>0</v>
          </cell>
        </row>
        <row r="326">
          <cell r="A326" t="str">
            <v>B3A</v>
          </cell>
          <cell r="N326">
            <v>834.67999999999984</v>
          </cell>
        </row>
        <row r="327">
          <cell r="A327" t="str">
            <v>B3A</v>
          </cell>
          <cell r="N327">
            <v>0</v>
          </cell>
        </row>
        <row r="328">
          <cell r="A328" t="str">
            <v>B3B</v>
          </cell>
          <cell r="N328">
            <v>0</v>
          </cell>
        </row>
        <row r="329">
          <cell r="A329" t="str">
            <v>B3B</v>
          </cell>
          <cell r="N329">
            <v>0</v>
          </cell>
        </row>
        <row r="330">
          <cell r="A330" t="str">
            <v>B3B</v>
          </cell>
          <cell r="N330">
            <v>23155.959776533189</v>
          </cell>
        </row>
        <row r="331">
          <cell r="A331" t="str">
            <v>B3B</v>
          </cell>
          <cell r="N331">
            <v>0</v>
          </cell>
        </row>
        <row r="332">
          <cell r="A332" t="str">
            <v>B3B</v>
          </cell>
          <cell r="N332">
            <v>0</v>
          </cell>
        </row>
        <row r="333">
          <cell r="A333" t="str">
            <v>B3B</v>
          </cell>
          <cell r="N333">
            <v>0</v>
          </cell>
        </row>
        <row r="334">
          <cell r="A334" t="str">
            <v>B3B</v>
          </cell>
          <cell r="N334">
            <v>0</v>
          </cell>
        </row>
        <row r="335">
          <cell r="A335" t="str">
            <v>B3C</v>
          </cell>
          <cell r="N335">
            <v>44383.817142857137</v>
          </cell>
        </row>
        <row r="336">
          <cell r="A336" t="str">
            <v>B3C</v>
          </cell>
          <cell r="N336">
            <v>0</v>
          </cell>
        </row>
        <row r="337">
          <cell r="A337" t="str">
            <v>Y1B</v>
          </cell>
          <cell r="N337">
            <v>105</v>
          </cell>
        </row>
        <row r="338">
          <cell r="A338" t="str">
            <v>B3C</v>
          </cell>
          <cell r="N338">
            <v>42780</v>
          </cell>
        </row>
        <row r="339">
          <cell r="A339" t="str">
            <v>B3C</v>
          </cell>
          <cell r="N339">
            <v>62823</v>
          </cell>
        </row>
        <row r="340">
          <cell r="A340" t="str">
            <v>B7</v>
          </cell>
          <cell r="N340">
            <v>85611</v>
          </cell>
        </row>
        <row r="341">
          <cell r="A341" t="str">
            <v>B7</v>
          </cell>
          <cell r="N341">
            <v>2008.31</v>
          </cell>
        </row>
        <row r="342">
          <cell r="A342" t="str">
            <v>B7</v>
          </cell>
          <cell r="N342">
            <v>335.09</v>
          </cell>
        </row>
        <row r="343">
          <cell r="A343" t="str">
            <v>Y1B</v>
          </cell>
          <cell r="N343">
            <v>284</v>
          </cell>
        </row>
        <row r="344">
          <cell r="A344" t="str">
            <v>B3B</v>
          </cell>
          <cell r="N344">
            <v>0</v>
          </cell>
        </row>
        <row r="345">
          <cell r="A345" t="str">
            <v>B3A</v>
          </cell>
          <cell r="N345">
            <v>9405.3029103985664</v>
          </cell>
        </row>
        <row r="346">
          <cell r="A346" t="str">
            <v>B3A</v>
          </cell>
          <cell r="N346">
            <v>761</v>
          </cell>
        </row>
        <row r="347">
          <cell r="A347" t="str">
            <v>B3A</v>
          </cell>
          <cell r="N347">
            <v>44973.68</v>
          </cell>
        </row>
        <row r="348">
          <cell r="N348">
            <v>6597296.0899999999</v>
          </cell>
        </row>
        <row r="349">
          <cell r="A349" t="str">
            <v>B4</v>
          </cell>
          <cell r="N349">
            <v>620000</v>
          </cell>
        </row>
        <row r="350">
          <cell r="A350" t="str">
            <v>B4</v>
          </cell>
          <cell r="N350">
            <v>0</v>
          </cell>
        </row>
        <row r="351">
          <cell r="A351" t="str">
            <v>B4</v>
          </cell>
          <cell r="N351">
            <v>2062000</v>
          </cell>
        </row>
        <row r="352">
          <cell r="A352" t="str">
            <v>B4</v>
          </cell>
          <cell r="N352">
            <v>0</v>
          </cell>
        </row>
        <row r="353">
          <cell r="A353" t="str">
            <v>B4</v>
          </cell>
          <cell r="N353">
            <v>2896245.29</v>
          </cell>
        </row>
        <row r="354">
          <cell r="A354" t="str">
            <v>B4</v>
          </cell>
          <cell r="N354">
            <v>0</v>
          </cell>
        </row>
        <row r="355">
          <cell r="A355" t="str">
            <v>B4</v>
          </cell>
          <cell r="N355">
            <v>86411</v>
          </cell>
        </row>
        <row r="356">
          <cell r="A356" t="str">
            <v>B4</v>
          </cell>
          <cell r="N356">
            <v>0</v>
          </cell>
        </row>
        <row r="357">
          <cell r="A357" t="str">
            <v>B4</v>
          </cell>
          <cell r="N357">
            <v>44943</v>
          </cell>
        </row>
        <row r="358">
          <cell r="A358" t="str">
            <v>B4</v>
          </cell>
          <cell r="N358">
            <v>0</v>
          </cell>
        </row>
        <row r="359">
          <cell r="A359" t="str">
            <v>B4</v>
          </cell>
          <cell r="N359">
            <v>747606.8</v>
          </cell>
        </row>
        <row r="360">
          <cell r="A360" t="str">
            <v>B4</v>
          </cell>
          <cell r="N360">
            <v>0</v>
          </cell>
        </row>
        <row r="361">
          <cell r="A361" t="str">
            <v>B4</v>
          </cell>
          <cell r="N361">
            <v>137690</v>
          </cell>
        </row>
        <row r="362">
          <cell r="A362" t="str">
            <v>B4</v>
          </cell>
          <cell r="N362">
            <v>0</v>
          </cell>
        </row>
        <row r="363">
          <cell r="A363" t="str">
            <v>B4</v>
          </cell>
          <cell r="N363">
            <v>2400</v>
          </cell>
        </row>
        <row r="364">
          <cell r="A364" t="str">
            <v>B4</v>
          </cell>
          <cell r="N364">
            <v>0</v>
          </cell>
        </row>
        <row r="365">
          <cell r="N365">
            <v>4955838.57</v>
          </cell>
        </row>
        <row r="366">
          <cell r="A366" t="str">
            <v>B5</v>
          </cell>
          <cell r="N366">
            <v>180317</v>
          </cell>
        </row>
        <row r="367">
          <cell r="A367" t="str">
            <v>B5</v>
          </cell>
          <cell r="N367">
            <v>222545.25</v>
          </cell>
        </row>
        <row r="368">
          <cell r="A368" t="str">
            <v>B5</v>
          </cell>
          <cell r="N368">
            <v>0</v>
          </cell>
        </row>
        <row r="369">
          <cell r="A369" t="str">
            <v>B5</v>
          </cell>
          <cell r="N369">
            <v>783697</v>
          </cell>
        </row>
        <row r="370">
          <cell r="A370" t="str">
            <v>B5</v>
          </cell>
          <cell r="N370">
            <v>81523</v>
          </cell>
        </row>
        <row r="371">
          <cell r="A371" t="str">
            <v>B5</v>
          </cell>
          <cell r="N371">
            <v>3210000</v>
          </cell>
        </row>
        <row r="372">
          <cell r="A372" t="str">
            <v>B5</v>
          </cell>
          <cell r="N372">
            <v>308012.32</v>
          </cell>
        </row>
        <row r="373">
          <cell r="A373" t="str">
            <v>B5</v>
          </cell>
          <cell r="N373">
            <v>65450</v>
          </cell>
        </row>
        <row r="374">
          <cell r="A374" t="str">
            <v>B5</v>
          </cell>
          <cell r="N374">
            <v>0</v>
          </cell>
        </row>
        <row r="375">
          <cell r="A375" t="str">
            <v>B5</v>
          </cell>
          <cell r="N375">
            <v>0</v>
          </cell>
        </row>
        <row r="376">
          <cell r="A376" t="str">
            <v>B5</v>
          </cell>
          <cell r="N376">
            <v>0</v>
          </cell>
        </row>
        <row r="377">
          <cell r="A377" t="str">
            <v>B5</v>
          </cell>
          <cell r="N377">
            <v>0</v>
          </cell>
        </row>
        <row r="378">
          <cell r="A378" t="str">
            <v>B5</v>
          </cell>
          <cell r="N378">
            <v>0</v>
          </cell>
        </row>
        <row r="379">
          <cell r="A379" t="str">
            <v>B5</v>
          </cell>
          <cell r="N379">
            <v>45000</v>
          </cell>
        </row>
        <row r="380">
          <cell r="A380" t="str">
            <v>B5</v>
          </cell>
          <cell r="N380">
            <v>0</v>
          </cell>
        </row>
        <row r="381">
          <cell r="A381" t="str">
            <v>B5</v>
          </cell>
          <cell r="N381">
            <v>59294</v>
          </cell>
        </row>
        <row r="382">
          <cell r="A382" t="str">
            <v>B5</v>
          </cell>
          <cell r="N382">
            <v>0</v>
          </cell>
        </row>
        <row r="383">
          <cell r="N383">
            <v>115402745.46128802</v>
          </cell>
        </row>
        <row r="384">
          <cell r="A384" t="str">
            <v>B6A</v>
          </cell>
          <cell r="N384">
            <v>34764378.21957273</v>
          </cell>
        </row>
        <row r="385">
          <cell r="A385" t="str">
            <v>B6A</v>
          </cell>
          <cell r="N385">
            <v>1515031.1753600023</v>
          </cell>
        </row>
        <row r="386">
          <cell r="A386" t="str">
            <v>B6A</v>
          </cell>
          <cell r="N386">
            <v>26233.68</v>
          </cell>
        </row>
        <row r="387">
          <cell r="A387" t="str">
            <v>B6A</v>
          </cell>
          <cell r="N387">
            <v>9327854.9370465744</v>
          </cell>
        </row>
        <row r="388">
          <cell r="A388" t="str">
            <v>B6A</v>
          </cell>
          <cell r="N388">
            <v>434374.50619939773</v>
          </cell>
        </row>
        <row r="389">
          <cell r="A389" t="str">
            <v>B6A</v>
          </cell>
          <cell r="N389">
            <v>6243.6158400000022</v>
          </cell>
        </row>
        <row r="390">
          <cell r="A390" t="str">
            <v>Y1A</v>
          </cell>
          <cell r="N390">
            <v>2884536.2924178699</v>
          </cell>
        </row>
        <row r="391">
          <cell r="A391" t="str">
            <v>Y1A</v>
          </cell>
          <cell r="N391">
            <v>125747.58755488019</v>
          </cell>
        </row>
        <row r="392">
          <cell r="A392" t="str">
            <v>Y1A</v>
          </cell>
          <cell r="N392">
            <v>2177.3954399999998</v>
          </cell>
        </row>
        <row r="393">
          <cell r="A393" t="str">
            <v>B6B</v>
          </cell>
          <cell r="N393">
            <v>4062519.5311599998</v>
          </cell>
        </row>
        <row r="394">
          <cell r="A394" t="str">
            <v>B6B</v>
          </cell>
          <cell r="N394">
            <v>620660.13223999925</v>
          </cell>
        </row>
        <row r="395">
          <cell r="A395" t="str">
            <v>B6B</v>
          </cell>
          <cell r="N395">
            <v>0</v>
          </cell>
        </row>
        <row r="396">
          <cell r="A396" t="str">
            <v>B6B</v>
          </cell>
          <cell r="N396">
            <v>1084848.5199544169</v>
          </cell>
        </row>
        <row r="397">
          <cell r="A397" t="str">
            <v>B6B</v>
          </cell>
          <cell r="N397">
            <v>171640.16702960047</v>
          </cell>
        </row>
        <row r="398">
          <cell r="A398" t="str">
            <v>B6B</v>
          </cell>
          <cell r="N398">
            <v>0</v>
          </cell>
        </row>
        <row r="399">
          <cell r="A399" t="str">
            <v>Y1A</v>
          </cell>
          <cell r="N399">
            <v>337110.83424127992</v>
          </cell>
        </row>
        <row r="400">
          <cell r="A400" t="str">
            <v>Y1A</v>
          </cell>
          <cell r="N400">
            <v>51514.790975919939</v>
          </cell>
        </row>
        <row r="401">
          <cell r="A401" t="str">
            <v>Y1A</v>
          </cell>
          <cell r="N401">
            <v>0</v>
          </cell>
        </row>
        <row r="402">
          <cell r="A402" t="str">
            <v>B6C</v>
          </cell>
          <cell r="N402">
            <v>42475587.70516932</v>
          </cell>
        </row>
        <row r="403">
          <cell r="A403" t="str">
            <v>B6C</v>
          </cell>
          <cell r="N403">
            <v>1588208.5169443267</v>
          </cell>
        </row>
        <row r="404">
          <cell r="A404" t="str">
            <v>B6C</v>
          </cell>
          <cell r="N404">
            <v>0</v>
          </cell>
        </row>
        <row r="405">
          <cell r="A405" t="str">
            <v>B6C</v>
          </cell>
          <cell r="N405">
            <v>11799876.098058302</v>
          </cell>
        </row>
        <row r="406">
          <cell r="A406" t="str">
            <v>B6C</v>
          </cell>
          <cell r="N406">
            <v>468026.87734964013</v>
          </cell>
        </row>
        <row r="407">
          <cell r="A407" t="str">
            <v>B6C</v>
          </cell>
          <cell r="N407">
            <v>0</v>
          </cell>
        </row>
        <row r="408">
          <cell r="A408" t="str">
            <v>Y1A</v>
          </cell>
          <cell r="N408">
            <v>3524417.873034053</v>
          </cell>
        </row>
        <row r="409">
          <cell r="A409" t="str">
            <v>Y1A</v>
          </cell>
          <cell r="N409">
            <v>131757.00569971243</v>
          </cell>
        </row>
        <row r="410">
          <cell r="A410" t="str">
            <v>Y1A</v>
          </cell>
          <cell r="N410">
            <v>0</v>
          </cell>
        </row>
        <row r="411">
          <cell r="A411" t="str">
            <v>B6C</v>
          </cell>
          <cell r="N411">
            <v>0</v>
          </cell>
        </row>
        <row r="412">
          <cell r="A412" t="str">
            <v>B6C</v>
          </cell>
          <cell r="N412">
            <v>0</v>
          </cell>
        </row>
        <row r="413">
          <cell r="A413" t="str">
            <v>B6C</v>
          </cell>
          <cell r="N413">
            <v>0</v>
          </cell>
        </row>
        <row r="414">
          <cell r="A414" t="str">
            <v>B6C</v>
          </cell>
          <cell r="N414">
            <v>0</v>
          </cell>
        </row>
        <row r="415">
          <cell r="A415" t="str">
            <v>B6C</v>
          </cell>
          <cell r="N415">
            <v>0</v>
          </cell>
        </row>
        <row r="416">
          <cell r="A416" t="str">
            <v>B6C</v>
          </cell>
          <cell r="N416">
            <v>0</v>
          </cell>
        </row>
        <row r="417">
          <cell r="A417" t="str">
            <v>Y1A</v>
          </cell>
          <cell r="N417">
            <v>0</v>
          </cell>
        </row>
        <row r="418">
          <cell r="A418" t="str">
            <v>Y1A</v>
          </cell>
          <cell r="N418">
            <v>0</v>
          </cell>
        </row>
        <row r="419">
          <cell r="A419" t="str">
            <v>Y1A</v>
          </cell>
          <cell r="N419">
            <v>0</v>
          </cell>
        </row>
        <row r="420">
          <cell r="N420">
            <v>424613.87327744009</v>
          </cell>
        </row>
        <row r="421">
          <cell r="A421" t="str">
            <v>B6D</v>
          </cell>
          <cell r="N421">
            <v>292777.5702800001</v>
          </cell>
        </row>
        <row r="422">
          <cell r="A422" t="str">
            <v>B6D</v>
          </cell>
          <cell r="N422">
            <v>23891.73</v>
          </cell>
        </row>
        <row r="423">
          <cell r="A423" t="str">
            <v>B6D</v>
          </cell>
          <cell r="N423">
            <v>0</v>
          </cell>
        </row>
        <row r="424">
          <cell r="A424" t="str">
            <v>B6D</v>
          </cell>
          <cell r="N424">
            <v>74286.353539199976</v>
          </cell>
        </row>
        <row r="425">
          <cell r="A425" t="str">
            <v>B6D</v>
          </cell>
          <cell r="N425">
            <v>7384.5</v>
          </cell>
        </row>
        <row r="426">
          <cell r="A426" t="str">
            <v>B6D</v>
          </cell>
          <cell r="N426">
            <v>0</v>
          </cell>
        </row>
        <row r="427">
          <cell r="A427" t="str">
            <v>Y1A</v>
          </cell>
          <cell r="N427">
            <v>24201.479458240006</v>
          </cell>
        </row>
        <row r="428">
          <cell r="A428" t="str">
            <v>Y1A</v>
          </cell>
          <cell r="N428">
            <v>2072.2399999999998</v>
          </cell>
        </row>
        <row r="429">
          <cell r="A429" t="str">
            <v>Y1A</v>
          </cell>
          <cell r="N429">
            <v>0</v>
          </cell>
        </row>
        <row r="430">
          <cell r="A430" t="str">
            <v>B6E</v>
          </cell>
          <cell r="N430">
            <v>0</v>
          </cell>
        </row>
        <row r="431">
          <cell r="A431" t="str">
            <v>B6E</v>
          </cell>
          <cell r="N431">
            <v>0</v>
          </cell>
        </row>
        <row r="432">
          <cell r="A432" t="str">
            <v>B6E</v>
          </cell>
          <cell r="N432">
            <v>0</v>
          </cell>
        </row>
        <row r="433">
          <cell r="A433" t="str">
            <v>B6E</v>
          </cell>
          <cell r="N433">
            <v>0</v>
          </cell>
        </row>
        <row r="434">
          <cell r="A434" t="str">
            <v>B6E</v>
          </cell>
          <cell r="N434">
            <v>0</v>
          </cell>
        </row>
        <row r="435">
          <cell r="A435" t="str">
            <v>B6E</v>
          </cell>
          <cell r="N435">
            <v>0</v>
          </cell>
        </row>
        <row r="436">
          <cell r="A436" t="str">
            <v>Y1A</v>
          </cell>
          <cell r="N436">
            <v>0</v>
          </cell>
        </row>
        <row r="437">
          <cell r="A437" t="str">
            <v>Y1A</v>
          </cell>
          <cell r="N437">
            <v>0</v>
          </cell>
        </row>
        <row r="438">
          <cell r="A438" t="str">
            <v>Y1A</v>
          </cell>
          <cell r="N438">
            <v>0</v>
          </cell>
        </row>
        <row r="439">
          <cell r="A439" t="str">
            <v>B6E</v>
          </cell>
          <cell r="N439">
            <v>0</v>
          </cell>
        </row>
        <row r="440">
          <cell r="A440" t="str">
            <v>B6E</v>
          </cell>
          <cell r="N440">
            <v>0</v>
          </cell>
        </row>
        <row r="441">
          <cell r="A441" t="str">
            <v>B6E</v>
          </cell>
          <cell r="N441">
            <v>0</v>
          </cell>
        </row>
        <row r="442">
          <cell r="A442" t="str">
            <v>B6E</v>
          </cell>
          <cell r="N442">
            <v>0</v>
          </cell>
        </row>
        <row r="443">
          <cell r="A443" t="str">
            <v>B6E</v>
          </cell>
          <cell r="N443">
            <v>0</v>
          </cell>
        </row>
        <row r="444">
          <cell r="A444" t="str">
            <v>B6E</v>
          </cell>
          <cell r="N444">
            <v>0</v>
          </cell>
        </row>
        <row r="445">
          <cell r="A445" t="str">
            <v>Y1A</v>
          </cell>
          <cell r="N445">
            <v>0</v>
          </cell>
        </row>
        <row r="446">
          <cell r="A446" t="str">
            <v>Y1A</v>
          </cell>
          <cell r="N446">
            <v>0</v>
          </cell>
        </row>
        <row r="447">
          <cell r="A447" t="str">
            <v>Y1A</v>
          </cell>
          <cell r="N447">
            <v>0</v>
          </cell>
        </row>
        <row r="448">
          <cell r="N448">
            <v>18784854.004287556</v>
          </cell>
        </row>
        <row r="449">
          <cell r="A449" t="str">
            <v>B6D</v>
          </cell>
          <cell r="N449">
            <v>0</v>
          </cell>
        </row>
        <row r="450">
          <cell r="A450" t="str">
            <v>B6D</v>
          </cell>
          <cell r="N450">
            <v>88969.599636000028</v>
          </cell>
        </row>
        <row r="451">
          <cell r="A451" t="str">
            <v>B6D</v>
          </cell>
          <cell r="N451">
            <v>0</v>
          </cell>
        </row>
        <row r="452">
          <cell r="A452" t="str">
            <v>B6D</v>
          </cell>
          <cell r="N452">
            <v>192.88</v>
          </cell>
        </row>
        <row r="453">
          <cell r="A453" t="str">
            <v>B6D</v>
          </cell>
          <cell r="N453">
            <v>23833.916994640014</v>
          </cell>
        </row>
        <row r="454">
          <cell r="A454" t="str">
            <v>B6D</v>
          </cell>
          <cell r="N454">
            <v>0</v>
          </cell>
        </row>
        <row r="455">
          <cell r="A455" t="str">
            <v>Y1A</v>
          </cell>
          <cell r="N455">
            <v>0</v>
          </cell>
        </row>
        <row r="456">
          <cell r="A456" t="str">
            <v>Y1A</v>
          </cell>
          <cell r="N456">
            <v>7384.4767697880025</v>
          </cell>
        </row>
        <row r="457">
          <cell r="A457" t="str">
            <v>Y1A</v>
          </cell>
          <cell r="N457">
            <v>0</v>
          </cell>
        </row>
        <row r="458">
          <cell r="A458" t="str">
            <v>B6E</v>
          </cell>
          <cell r="N458">
            <v>12486277.79428919</v>
          </cell>
        </row>
        <row r="459">
          <cell r="A459" t="str">
            <v>B6E</v>
          </cell>
          <cell r="N459">
            <v>1256784.6875090019</v>
          </cell>
        </row>
        <row r="460">
          <cell r="A460" t="str">
            <v>B6E</v>
          </cell>
          <cell r="N460">
            <v>0</v>
          </cell>
        </row>
        <row r="461">
          <cell r="A461" t="str">
            <v>B6E</v>
          </cell>
          <cell r="N461">
            <v>3412665.8095768611</v>
          </cell>
        </row>
        <row r="462">
          <cell r="A462" t="str">
            <v>B6E</v>
          </cell>
          <cell r="N462">
            <v>368185.27458615886</v>
          </cell>
        </row>
        <row r="463">
          <cell r="A463" t="str">
            <v>B6E</v>
          </cell>
          <cell r="N463">
            <v>0</v>
          </cell>
        </row>
        <row r="464">
          <cell r="A464" t="str">
            <v>Y1A</v>
          </cell>
          <cell r="N464">
            <v>1036246.4358626693</v>
          </cell>
        </row>
        <row r="465">
          <cell r="A465" t="str">
            <v>Y1A</v>
          </cell>
          <cell r="N465">
            <v>104313.12906324718</v>
          </cell>
        </row>
        <row r="466">
          <cell r="A466" t="str">
            <v>Y1A</v>
          </cell>
          <cell r="N466">
            <v>0</v>
          </cell>
        </row>
        <row r="467">
          <cell r="A467" t="str">
            <v>B6E</v>
          </cell>
          <cell r="N467">
            <v>0</v>
          </cell>
        </row>
        <row r="468">
          <cell r="A468" t="str">
            <v>B6E</v>
          </cell>
          <cell r="N468">
            <v>0</v>
          </cell>
        </row>
        <row r="469">
          <cell r="A469" t="str">
            <v>B6E</v>
          </cell>
          <cell r="N469">
            <v>0</v>
          </cell>
        </row>
        <row r="470">
          <cell r="A470" t="str">
            <v>B6E</v>
          </cell>
          <cell r="N470">
            <v>0</v>
          </cell>
        </row>
        <row r="471">
          <cell r="A471" t="str">
            <v>B6E</v>
          </cell>
          <cell r="N471">
            <v>0</v>
          </cell>
        </row>
        <row r="472">
          <cell r="A472" t="str">
            <v>B6E</v>
          </cell>
          <cell r="N472">
            <v>0</v>
          </cell>
        </row>
        <row r="473">
          <cell r="A473" t="str">
            <v>Y1A</v>
          </cell>
          <cell r="N473">
            <v>0</v>
          </cell>
        </row>
        <row r="474">
          <cell r="A474" t="str">
            <v>Y1A</v>
          </cell>
          <cell r="N474">
            <v>0</v>
          </cell>
        </row>
        <row r="475">
          <cell r="A475" t="str">
            <v>Y1A</v>
          </cell>
          <cell r="N475">
            <v>0</v>
          </cell>
        </row>
        <row r="476">
          <cell r="N476">
            <v>10640830.041352641</v>
          </cell>
        </row>
        <row r="477">
          <cell r="A477" t="str">
            <v>B6D</v>
          </cell>
          <cell r="N477">
            <v>694917.85385466681</v>
          </cell>
        </row>
        <row r="478">
          <cell r="A478" t="str">
            <v>B6D</v>
          </cell>
          <cell r="N478">
            <v>103129.9833333334</v>
          </cell>
        </row>
        <row r="479">
          <cell r="A479" t="str">
            <v>B6D</v>
          </cell>
          <cell r="N479">
            <v>0</v>
          </cell>
        </row>
        <row r="480">
          <cell r="A480" t="str">
            <v>B6D</v>
          </cell>
          <cell r="N480">
            <v>181256.67871712003</v>
          </cell>
        </row>
        <row r="481">
          <cell r="A481" t="str">
            <v>B6D</v>
          </cell>
          <cell r="N481">
            <v>29235.40727299995</v>
          </cell>
        </row>
        <row r="482">
          <cell r="A482" t="str">
            <v>B6D</v>
          </cell>
          <cell r="N482">
            <v>0</v>
          </cell>
        </row>
        <row r="483">
          <cell r="A483" t="str">
            <v>Y1A</v>
          </cell>
          <cell r="N483">
            <v>57676.952086604018</v>
          </cell>
        </row>
        <row r="484">
          <cell r="A484" t="str">
            <v>Y1A</v>
          </cell>
          <cell r="N484">
            <v>8548.532710000005</v>
          </cell>
        </row>
        <row r="485">
          <cell r="A485" t="str">
            <v>Y1A</v>
          </cell>
          <cell r="N485">
            <v>0</v>
          </cell>
        </row>
        <row r="486">
          <cell r="A486" t="str">
            <v>B6E</v>
          </cell>
          <cell r="N486">
            <v>6680092.7992886128</v>
          </cell>
        </row>
        <row r="487">
          <cell r="A487" t="str">
            <v>B6E</v>
          </cell>
          <cell r="N487">
            <v>359323.86211399978</v>
          </cell>
        </row>
        <row r="488">
          <cell r="A488" t="str">
            <v>B6E</v>
          </cell>
          <cell r="N488">
            <v>0</v>
          </cell>
        </row>
        <row r="489">
          <cell r="A489" t="str">
            <v>B6E</v>
          </cell>
          <cell r="N489">
            <v>1838888.1078491947</v>
          </cell>
        </row>
        <row r="490">
          <cell r="A490" t="str">
            <v>B6E</v>
          </cell>
          <cell r="N490">
            <v>103204.14594635999</v>
          </cell>
        </row>
        <row r="491">
          <cell r="A491" t="str">
            <v>B6E</v>
          </cell>
          <cell r="N491">
            <v>0</v>
          </cell>
        </row>
        <row r="492">
          <cell r="A492" t="str">
            <v>Y1A</v>
          </cell>
          <cell r="N492">
            <v>554731.83762428816</v>
          </cell>
        </row>
        <row r="493">
          <cell r="A493" t="str">
            <v>Y1A</v>
          </cell>
          <cell r="N493">
            <v>29823.880555461987</v>
          </cell>
        </row>
        <row r="494">
          <cell r="A494" t="str">
            <v>Y1A</v>
          </cell>
          <cell r="N494">
            <v>0</v>
          </cell>
        </row>
        <row r="495">
          <cell r="A495" t="str">
            <v>B6E</v>
          </cell>
          <cell r="N495">
            <v>0</v>
          </cell>
        </row>
        <row r="496">
          <cell r="A496" t="str">
            <v>B6E</v>
          </cell>
          <cell r="N496">
            <v>0</v>
          </cell>
        </row>
        <row r="497">
          <cell r="A497" t="str">
            <v>B6E</v>
          </cell>
          <cell r="N497">
            <v>0</v>
          </cell>
        </row>
        <row r="498">
          <cell r="A498" t="str">
            <v>B6E</v>
          </cell>
          <cell r="N498">
            <v>0</v>
          </cell>
        </row>
        <row r="499">
          <cell r="A499" t="str">
            <v>B6E</v>
          </cell>
          <cell r="N499">
            <v>0</v>
          </cell>
        </row>
        <row r="500">
          <cell r="A500" t="str">
            <v>B6E</v>
          </cell>
          <cell r="N500">
            <v>0</v>
          </cell>
        </row>
        <row r="501">
          <cell r="A501" t="str">
            <v>Y1A</v>
          </cell>
          <cell r="N501">
            <v>0</v>
          </cell>
        </row>
        <row r="502">
          <cell r="A502" t="str">
            <v>Y1A</v>
          </cell>
          <cell r="N502">
            <v>0</v>
          </cell>
        </row>
        <row r="503">
          <cell r="A503" t="str">
            <v>Y1A</v>
          </cell>
          <cell r="N503">
            <v>0</v>
          </cell>
        </row>
        <row r="504">
          <cell r="N504">
            <v>5672068.5079417247</v>
          </cell>
        </row>
        <row r="505">
          <cell r="A505" t="str">
            <v>B2O</v>
          </cell>
          <cell r="N505">
            <v>256764.77908454122</v>
          </cell>
        </row>
        <row r="506">
          <cell r="A506" t="str">
            <v>B2O</v>
          </cell>
          <cell r="N506">
            <v>0</v>
          </cell>
        </row>
        <row r="507">
          <cell r="A507" t="str">
            <v>B2O</v>
          </cell>
          <cell r="N507">
            <v>0</v>
          </cell>
        </row>
        <row r="508">
          <cell r="A508" t="str">
            <v>B3B</v>
          </cell>
          <cell r="N508">
            <v>0</v>
          </cell>
        </row>
        <row r="509">
          <cell r="A509" t="str">
            <v>B3B</v>
          </cell>
          <cell r="N509">
            <v>0</v>
          </cell>
        </row>
        <row r="510">
          <cell r="A510" t="str">
            <v>B3B</v>
          </cell>
          <cell r="N510">
            <v>0</v>
          </cell>
        </row>
        <row r="511">
          <cell r="A511" t="str">
            <v>B3B</v>
          </cell>
          <cell r="N511">
            <v>33707.311270115686</v>
          </cell>
        </row>
        <row r="512">
          <cell r="A512" t="str">
            <v>B3B</v>
          </cell>
          <cell r="N512">
            <v>0</v>
          </cell>
        </row>
        <row r="513">
          <cell r="A513" t="str">
            <v>B3B</v>
          </cell>
          <cell r="N513">
            <v>0</v>
          </cell>
        </row>
        <row r="514">
          <cell r="A514" t="str">
            <v>B3B</v>
          </cell>
          <cell r="N514">
            <v>0</v>
          </cell>
        </row>
        <row r="515">
          <cell r="A515" t="str">
            <v>B3B</v>
          </cell>
          <cell r="N515">
            <v>86736</v>
          </cell>
        </row>
        <row r="516">
          <cell r="A516" t="str">
            <v>B3B</v>
          </cell>
          <cell r="N516">
            <v>0</v>
          </cell>
        </row>
        <row r="517">
          <cell r="A517" t="str">
            <v>B2M</v>
          </cell>
          <cell r="N517">
            <v>96423.5</v>
          </cell>
        </row>
        <row r="518">
          <cell r="A518" t="str">
            <v>B2M</v>
          </cell>
          <cell r="N518">
            <v>3087196.58</v>
          </cell>
        </row>
        <row r="519">
          <cell r="A519" t="str">
            <v>Y1C</v>
          </cell>
          <cell r="N519">
            <v>270607.14</v>
          </cell>
        </row>
        <row r="520">
          <cell r="A520" t="str">
            <v>B2M</v>
          </cell>
          <cell r="N520">
            <v>0</v>
          </cell>
        </row>
        <row r="521">
          <cell r="A521" t="str">
            <v>B2M</v>
          </cell>
          <cell r="N521">
            <v>0</v>
          </cell>
        </row>
        <row r="522">
          <cell r="A522" t="str">
            <v>B2M</v>
          </cell>
          <cell r="N522">
            <v>0</v>
          </cell>
        </row>
        <row r="523">
          <cell r="A523" t="str">
            <v>B2M</v>
          </cell>
          <cell r="N523">
            <v>0</v>
          </cell>
        </row>
        <row r="524">
          <cell r="A524" t="str">
            <v>B2M</v>
          </cell>
          <cell r="N524">
            <v>0</v>
          </cell>
        </row>
        <row r="525">
          <cell r="A525" t="str">
            <v>B2M</v>
          </cell>
          <cell r="N525">
            <v>2522</v>
          </cell>
        </row>
        <row r="526">
          <cell r="A526" t="str">
            <v>B2M</v>
          </cell>
          <cell r="N526">
            <v>86705.32</v>
          </cell>
        </row>
        <row r="527">
          <cell r="A527" t="str">
            <v>B2M</v>
          </cell>
          <cell r="N527">
            <v>0</v>
          </cell>
        </row>
        <row r="528">
          <cell r="A528" t="str">
            <v>B2M</v>
          </cell>
          <cell r="N528">
            <v>0</v>
          </cell>
        </row>
        <row r="529">
          <cell r="A529" t="str">
            <v>B2M</v>
          </cell>
          <cell r="N529">
            <v>0</v>
          </cell>
        </row>
        <row r="530">
          <cell r="A530" t="str">
            <v>B2O</v>
          </cell>
          <cell r="N530">
            <v>1158253.0516643969</v>
          </cell>
        </row>
        <row r="531">
          <cell r="A531" t="str">
            <v>B2O</v>
          </cell>
          <cell r="N531">
            <v>0</v>
          </cell>
        </row>
        <row r="532">
          <cell r="A532" t="str">
            <v>B2O</v>
          </cell>
          <cell r="N532">
            <v>252687.21360668913</v>
          </cell>
        </row>
        <row r="533">
          <cell r="A533" t="str">
            <v>B2O</v>
          </cell>
          <cell r="N533">
            <v>60139.556465981092</v>
          </cell>
        </row>
        <row r="534">
          <cell r="A534" t="str">
            <v>Y1A</v>
          </cell>
          <cell r="N534">
            <v>78236.805850000004</v>
          </cell>
        </row>
        <row r="535">
          <cell r="A535" t="str">
            <v>B2O</v>
          </cell>
          <cell r="N535">
            <v>52011.519999999997</v>
          </cell>
        </row>
        <row r="536">
          <cell r="A536" t="str">
            <v>B2O</v>
          </cell>
          <cell r="N536">
            <v>3456.16</v>
          </cell>
        </row>
        <row r="537">
          <cell r="A537" t="str">
            <v>Y1A</v>
          </cell>
          <cell r="N537">
            <v>4420.99</v>
          </cell>
        </row>
        <row r="538">
          <cell r="A538" t="str">
            <v>B3C</v>
          </cell>
          <cell r="N538">
            <v>16433.64</v>
          </cell>
        </row>
        <row r="539">
          <cell r="A539" t="str">
            <v>B3C</v>
          </cell>
          <cell r="N539">
            <v>3678.74</v>
          </cell>
        </row>
        <row r="540">
          <cell r="A540" t="str">
            <v>Y1A</v>
          </cell>
          <cell r="N540">
            <v>1310.9</v>
          </cell>
        </row>
        <row r="541">
          <cell r="A541" t="str">
            <v>B7</v>
          </cell>
          <cell r="N541">
            <v>44163.43</v>
          </cell>
        </row>
        <row r="542">
          <cell r="A542" t="str">
            <v>B7</v>
          </cell>
          <cell r="N542">
            <v>203.02</v>
          </cell>
        </row>
        <row r="543">
          <cell r="A543" t="str">
            <v>Y1A</v>
          </cell>
          <cell r="N543">
            <v>3753.87</v>
          </cell>
        </row>
        <row r="544">
          <cell r="A544" t="str">
            <v>B3C</v>
          </cell>
          <cell r="N544">
            <v>33862.19</v>
          </cell>
        </row>
        <row r="545">
          <cell r="A545" t="str">
            <v>B7</v>
          </cell>
          <cell r="N545">
            <v>38794.79</v>
          </cell>
        </row>
        <row r="546">
          <cell r="A546" t="str">
            <v>B7</v>
          </cell>
          <cell r="N546">
            <v>0</v>
          </cell>
        </row>
        <row r="547">
          <cell r="N547">
            <v>3630643.8200000003</v>
          </cell>
        </row>
        <row r="548">
          <cell r="A548" t="str">
            <v>B2O</v>
          </cell>
          <cell r="N548">
            <v>417957.56</v>
          </cell>
        </row>
        <row r="549">
          <cell r="A549" t="str">
            <v>B2O</v>
          </cell>
          <cell r="N549">
            <v>0</v>
          </cell>
        </row>
        <row r="550">
          <cell r="A550" t="str">
            <v>Y1B</v>
          </cell>
          <cell r="N550">
            <v>32727.369999999995</v>
          </cell>
        </row>
        <row r="551">
          <cell r="A551" t="str">
            <v>B3B</v>
          </cell>
          <cell r="N551">
            <v>51899.360000000001</v>
          </cell>
        </row>
        <row r="552">
          <cell r="A552" t="str">
            <v>B3B</v>
          </cell>
          <cell r="N552">
            <v>5141</v>
          </cell>
        </row>
        <row r="553">
          <cell r="A553" t="str">
            <v>Y1B</v>
          </cell>
          <cell r="N553">
            <v>2731.06</v>
          </cell>
        </row>
        <row r="554">
          <cell r="A554" t="str">
            <v>B2O</v>
          </cell>
          <cell r="N554">
            <v>861933.27</v>
          </cell>
        </row>
        <row r="555">
          <cell r="A555" t="str">
            <v>B3B</v>
          </cell>
          <cell r="N555">
            <v>19000</v>
          </cell>
        </row>
        <row r="556">
          <cell r="A556" t="str">
            <v>B3B</v>
          </cell>
          <cell r="N556">
            <v>0</v>
          </cell>
        </row>
        <row r="557">
          <cell r="A557" t="str">
            <v>B3B</v>
          </cell>
          <cell r="N557">
            <v>0</v>
          </cell>
        </row>
        <row r="558">
          <cell r="A558" t="str">
            <v>Y1B</v>
          </cell>
          <cell r="N558">
            <v>9443</v>
          </cell>
        </row>
        <row r="559">
          <cell r="A559" t="str">
            <v>B3B</v>
          </cell>
          <cell r="N559">
            <v>0</v>
          </cell>
        </row>
        <row r="560">
          <cell r="A560" t="str">
            <v>B2O</v>
          </cell>
          <cell r="N560">
            <v>9811</v>
          </cell>
        </row>
        <row r="561">
          <cell r="A561" t="str">
            <v>B2O</v>
          </cell>
          <cell r="N561">
            <v>0</v>
          </cell>
        </row>
        <row r="562">
          <cell r="A562" t="str">
            <v>B3B</v>
          </cell>
          <cell r="N562">
            <v>0</v>
          </cell>
        </row>
        <row r="563">
          <cell r="A563" t="str">
            <v>B2P</v>
          </cell>
          <cell r="N563">
            <v>2220000.2000000002</v>
          </cell>
        </row>
        <row r="564">
          <cell r="N564">
            <v>0</v>
          </cell>
        </row>
        <row r="565">
          <cell r="A565" t="str">
            <v>B2O</v>
          </cell>
          <cell r="N565">
            <v>0</v>
          </cell>
        </row>
        <row r="566">
          <cell r="A566" t="str">
            <v>B2O</v>
          </cell>
          <cell r="N566">
            <v>0</v>
          </cell>
        </row>
        <row r="567">
          <cell r="A567" t="str">
            <v>B3C</v>
          </cell>
          <cell r="N567">
            <v>0</v>
          </cell>
        </row>
        <row r="568">
          <cell r="A568" t="str">
            <v>B2O</v>
          </cell>
          <cell r="N568">
            <v>0</v>
          </cell>
        </row>
        <row r="569">
          <cell r="A569" t="str">
            <v>Y1B</v>
          </cell>
          <cell r="N569">
            <v>0</v>
          </cell>
        </row>
        <row r="570">
          <cell r="A570" t="str">
            <v>B2M</v>
          </cell>
          <cell r="N570">
            <v>0</v>
          </cell>
        </row>
        <row r="571">
          <cell r="A571" t="str">
            <v>B2M</v>
          </cell>
          <cell r="N571">
            <v>0</v>
          </cell>
        </row>
        <row r="572">
          <cell r="A572" t="str">
            <v>B2M</v>
          </cell>
          <cell r="N572">
            <v>0</v>
          </cell>
        </row>
        <row r="573">
          <cell r="A573" t="str">
            <v>B2M</v>
          </cell>
          <cell r="N573">
            <v>0</v>
          </cell>
        </row>
        <row r="574">
          <cell r="A574" t="str">
            <v>B2M</v>
          </cell>
          <cell r="N574">
            <v>0</v>
          </cell>
        </row>
        <row r="575">
          <cell r="A575" t="str">
            <v>B2M</v>
          </cell>
          <cell r="N575">
            <v>0</v>
          </cell>
        </row>
        <row r="576">
          <cell r="A576" t="str">
            <v>B2M</v>
          </cell>
          <cell r="N576">
            <v>0</v>
          </cell>
        </row>
        <row r="577">
          <cell r="A577" t="str">
            <v>B2M</v>
          </cell>
          <cell r="N577">
            <v>0</v>
          </cell>
        </row>
        <row r="578">
          <cell r="A578" t="str">
            <v>B2M</v>
          </cell>
          <cell r="N578">
            <v>0</v>
          </cell>
        </row>
        <row r="579">
          <cell r="A579" t="str">
            <v>B2M</v>
          </cell>
          <cell r="N579">
            <v>0</v>
          </cell>
        </row>
        <row r="580">
          <cell r="A580" t="str">
            <v>B2M</v>
          </cell>
          <cell r="N580">
            <v>0</v>
          </cell>
        </row>
        <row r="581">
          <cell r="A581" t="str">
            <v>B2M</v>
          </cell>
          <cell r="N581">
            <v>0</v>
          </cell>
        </row>
        <row r="582">
          <cell r="A582" t="str">
            <v>Y1C</v>
          </cell>
          <cell r="N582">
            <v>0</v>
          </cell>
        </row>
        <row r="583">
          <cell r="A583" t="str">
            <v>Y1D</v>
          </cell>
          <cell r="N583">
            <v>0</v>
          </cell>
        </row>
        <row r="584">
          <cell r="A584" t="str">
            <v>B2O</v>
          </cell>
          <cell r="N584">
            <v>0</v>
          </cell>
        </row>
        <row r="585">
          <cell r="A585" t="str">
            <v>B3B</v>
          </cell>
          <cell r="N585">
            <v>0</v>
          </cell>
        </row>
        <row r="586">
          <cell r="A586" t="str">
            <v>B2O</v>
          </cell>
          <cell r="N586">
            <v>0</v>
          </cell>
        </row>
        <row r="587">
          <cell r="A587" t="str">
            <v>B3B</v>
          </cell>
          <cell r="N587">
            <v>0</v>
          </cell>
        </row>
        <row r="588">
          <cell r="N588">
            <v>1297463.43</v>
          </cell>
        </row>
        <row r="589">
          <cell r="A589" t="str">
            <v>B7</v>
          </cell>
          <cell r="N589">
            <v>580000</v>
          </cell>
        </row>
        <row r="590">
          <cell r="A590" t="str">
            <v>B7</v>
          </cell>
          <cell r="N590">
            <v>0</v>
          </cell>
        </row>
        <row r="591">
          <cell r="A591" t="str">
            <v>B7</v>
          </cell>
          <cell r="N591">
            <v>1160</v>
          </cell>
        </row>
        <row r="592">
          <cell r="A592" t="str">
            <v>B7</v>
          </cell>
          <cell r="N592">
            <v>150000</v>
          </cell>
        </row>
        <row r="593">
          <cell r="A593" t="str">
            <v>Y1B</v>
          </cell>
          <cell r="N593">
            <v>49300</v>
          </cell>
        </row>
        <row r="594">
          <cell r="A594" t="str">
            <v>B7</v>
          </cell>
          <cell r="N594">
            <v>51576</v>
          </cell>
        </row>
        <row r="595">
          <cell r="A595" t="str">
            <v>B7</v>
          </cell>
          <cell r="N595">
            <v>4275</v>
          </cell>
        </row>
        <row r="596">
          <cell r="A596" t="str">
            <v>B7</v>
          </cell>
          <cell r="N596">
            <v>24</v>
          </cell>
        </row>
        <row r="597">
          <cell r="A597" t="str">
            <v>Y1B</v>
          </cell>
          <cell r="N597">
            <v>3576</v>
          </cell>
        </row>
        <row r="598">
          <cell r="A598" t="str">
            <v>B7</v>
          </cell>
          <cell r="N598">
            <v>0</v>
          </cell>
        </row>
        <row r="599">
          <cell r="A599" t="str">
            <v>B7</v>
          </cell>
          <cell r="N599">
            <v>4702</v>
          </cell>
        </row>
        <row r="600">
          <cell r="A600" t="str">
            <v>B7</v>
          </cell>
          <cell r="N600">
            <v>49088.7</v>
          </cell>
        </row>
        <row r="601">
          <cell r="A601" t="str">
            <v>B7</v>
          </cell>
          <cell r="N601">
            <v>100.8</v>
          </cell>
        </row>
        <row r="602">
          <cell r="A602" t="str">
            <v>B7</v>
          </cell>
          <cell r="N602">
            <v>188503</v>
          </cell>
        </row>
        <row r="603">
          <cell r="A603" t="str">
            <v>B7</v>
          </cell>
          <cell r="N603">
            <v>129654.68000000001</v>
          </cell>
        </row>
        <row r="604">
          <cell r="A604" t="str">
            <v>B7</v>
          </cell>
          <cell r="N604">
            <v>43500</v>
          </cell>
        </row>
        <row r="605">
          <cell r="A605" t="str">
            <v>B3A</v>
          </cell>
          <cell r="N605">
            <v>0</v>
          </cell>
        </row>
        <row r="606">
          <cell r="A606" t="str">
            <v>B3A</v>
          </cell>
          <cell r="N606">
            <v>450</v>
          </cell>
        </row>
        <row r="607">
          <cell r="A607" t="str">
            <v>B7</v>
          </cell>
          <cell r="N607">
            <v>9422</v>
          </cell>
        </row>
        <row r="608">
          <cell r="A608" t="str">
            <v>B7</v>
          </cell>
          <cell r="N608">
            <v>63</v>
          </cell>
        </row>
        <row r="609">
          <cell r="A609" t="str">
            <v>B7</v>
          </cell>
          <cell r="N609">
            <v>32068.25</v>
          </cell>
        </row>
        <row r="610">
          <cell r="A610" t="str">
            <v>B7</v>
          </cell>
          <cell r="N610">
            <v>0</v>
          </cell>
        </row>
        <row r="611">
          <cell r="A611" t="str">
            <v>B7</v>
          </cell>
          <cell r="N611">
            <v>0</v>
          </cell>
        </row>
        <row r="612">
          <cell r="A612" t="str">
            <v>B7</v>
          </cell>
          <cell r="N612">
            <v>0</v>
          </cell>
        </row>
        <row r="613">
          <cell r="N613">
            <v>9122176.1999999993</v>
          </cell>
        </row>
        <row r="614">
          <cell r="A614" t="str">
            <v>B8A</v>
          </cell>
          <cell r="N614">
            <v>0</v>
          </cell>
        </row>
        <row r="615">
          <cell r="A615" t="str">
            <v>B8A</v>
          </cell>
          <cell r="N615">
            <v>0</v>
          </cell>
        </row>
        <row r="616">
          <cell r="A616" t="str">
            <v>B8A</v>
          </cell>
          <cell r="N616">
            <v>0</v>
          </cell>
        </row>
        <row r="617">
          <cell r="A617" t="str">
            <v>B8A</v>
          </cell>
          <cell r="N617">
            <v>0</v>
          </cell>
        </row>
        <row r="618">
          <cell r="A618" t="str">
            <v>B8A</v>
          </cell>
          <cell r="N618">
            <v>60218.26999999999</v>
          </cell>
        </row>
        <row r="619">
          <cell r="A619" t="str">
            <v>B8A</v>
          </cell>
          <cell r="N619">
            <v>177.28</v>
          </cell>
        </row>
        <row r="620">
          <cell r="A620" t="str">
            <v>B8A</v>
          </cell>
          <cell r="N620">
            <v>24860.21</v>
          </cell>
        </row>
        <row r="621">
          <cell r="A621" t="str">
            <v>B8A</v>
          </cell>
          <cell r="N621">
            <v>0</v>
          </cell>
        </row>
        <row r="622">
          <cell r="A622" t="str">
            <v>B8B</v>
          </cell>
          <cell r="N622">
            <v>38766.04</v>
          </cell>
        </row>
        <row r="623">
          <cell r="A623" t="str">
            <v>B8B</v>
          </cell>
          <cell r="N623">
            <v>4108916.65</v>
          </cell>
        </row>
        <row r="624">
          <cell r="A624" t="str">
            <v>B8C</v>
          </cell>
          <cell r="N624">
            <v>651749.77</v>
          </cell>
        </row>
        <row r="625">
          <cell r="A625" t="str">
            <v>B8C</v>
          </cell>
          <cell r="N625">
            <v>3308866.05</v>
          </cell>
        </row>
        <row r="626">
          <cell r="A626" t="str">
            <v>B8C</v>
          </cell>
          <cell r="N626">
            <v>412335</v>
          </cell>
        </row>
        <row r="627">
          <cell r="A627" t="str">
            <v>B8C</v>
          </cell>
          <cell r="N627">
            <v>59008.06</v>
          </cell>
        </row>
        <row r="628">
          <cell r="A628" t="str">
            <v>B8C</v>
          </cell>
          <cell r="N628">
            <v>31201.43</v>
          </cell>
        </row>
        <row r="629">
          <cell r="A629" t="str">
            <v>B8C</v>
          </cell>
          <cell r="N629">
            <v>253279.57999999996</v>
          </cell>
        </row>
        <row r="630">
          <cell r="A630" t="str">
            <v>B8C</v>
          </cell>
          <cell r="N630">
            <v>67108.320000000007</v>
          </cell>
        </row>
        <row r="631">
          <cell r="A631" t="str">
            <v>B8C</v>
          </cell>
          <cell r="N631">
            <v>105689.54</v>
          </cell>
        </row>
        <row r="632">
          <cell r="N632">
            <v>0</v>
          </cell>
        </row>
        <row r="633">
          <cell r="A633" t="str">
            <v>B9</v>
          </cell>
          <cell r="N633">
            <v>0</v>
          </cell>
        </row>
        <row r="634">
          <cell r="A634" t="str">
            <v>B9</v>
          </cell>
          <cell r="N634">
            <v>0</v>
          </cell>
        </row>
        <row r="635">
          <cell r="A635" t="str">
            <v>B9</v>
          </cell>
          <cell r="N635">
            <v>0</v>
          </cell>
        </row>
        <row r="636">
          <cell r="A636" t="str">
            <v>B9</v>
          </cell>
          <cell r="N636">
            <v>0</v>
          </cell>
        </row>
        <row r="637">
          <cell r="A637" t="str">
            <v>B9</v>
          </cell>
          <cell r="N637">
            <v>0</v>
          </cell>
        </row>
        <row r="638">
          <cell r="A638" t="str">
            <v>B9</v>
          </cell>
          <cell r="N638">
            <v>0</v>
          </cell>
        </row>
        <row r="639">
          <cell r="A639" t="str">
            <v>B9</v>
          </cell>
          <cell r="N639">
            <v>0</v>
          </cell>
        </row>
        <row r="640">
          <cell r="A640" t="str">
            <v>B9</v>
          </cell>
          <cell r="N640">
            <v>0</v>
          </cell>
        </row>
        <row r="641">
          <cell r="A641" t="str">
            <v>B9</v>
          </cell>
          <cell r="N641">
            <v>0</v>
          </cell>
        </row>
        <row r="642">
          <cell r="A642" t="str">
            <v>B9</v>
          </cell>
          <cell r="N642">
            <v>0</v>
          </cell>
        </row>
        <row r="643">
          <cell r="A643" t="str">
            <v>B9</v>
          </cell>
          <cell r="N643">
            <v>0</v>
          </cell>
        </row>
        <row r="644">
          <cell r="A644" t="str">
            <v>B9</v>
          </cell>
          <cell r="N644">
            <v>0</v>
          </cell>
        </row>
        <row r="645">
          <cell r="A645" t="str">
            <v>B9</v>
          </cell>
          <cell r="N645">
            <v>0</v>
          </cell>
        </row>
        <row r="646">
          <cell r="A646" t="str">
            <v>B9</v>
          </cell>
          <cell r="N646">
            <v>0</v>
          </cell>
        </row>
        <row r="647">
          <cell r="A647" t="str">
            <v>B9</v>
          </cell>
          <cell r="N647">
            <v>0</v>
          </cell>
        </row>
        <row r="648">
          <cell r="A648" t="str">
            <v>B9</v>
          </cell>
          <cell r="N648">
            <v>0</v>
          </cell>
        </row>
        <row r="649">
          <cell r="A649" t="str">
            <v>B9</v>
          </cell>
          <cell r="N649">
            <v>0</v>
          </cell>
        </row>
        <row r="650">
          <cell r="A650" t="str">
            <v>B9</v>
          </cell>
          <cell r="N650">
            <v>0</v>
          </cell>
        </row>
        <row r="651">
          <cell r="A651" t="str">
            <v>B9</v>
          </cell>
          <cell r="N651">
            <v>0</v>
          </cell>
        </row>
        <row r="652">
          <cell r="A652" t="str">
            <v>B9</v>
          </cell>
          <cell r="N652">
            <v>0</v>
          </cell>
        </row>
        <row r="653">
          <cell r="N653">
            <v>0</v>
          </cell>
        </row>
        <row r="654">
          <cell r="A654" t="str">
            <v>B9</v>
          </cell>
          <cell r="N654">
            <v>0</v>
          </cell>
        </row>
        <row r="655">
          <cell r="A655" t="str">
            <v>B9</v>
          </cell>
          <cell r="N655">
            <v>0</v>
          </cell>
        </row>
        <row r="656">
          <cell r="A656" t="str">
            <v>B9</v>
          </cell>
          <cell r="N656">
            <v>0</v>
          </cell>
        </row>
        <row r="657">
          <cell r="A657" t="str">
            <v>B9</v>
          </cell>
          <cell r="N657">
            <v>0</v>
          </cell>
        </row>
        <row r="658">
          <cell r="A658" t="str">
            <v>B9</v>
          </cell>
          <cell r="N658">
            <v>0</v>
          </cell>
        </row>
        <row r="659">
          <cell r="A659" t="str">
            <v>B9</v>
          </cell>
          <cell r="N659">
            <v>0</v>
          </cell>
        </row>
        <row r="660">
          <cell r="A660" t="str">
            <v>B9</v>
          </cell>
          <cell r="N660">
            <v>0</v>
          </cell>
        </row>
        <row r="661">
          <cell r="A661" t="str">
            <v>B9</v>
          </cell>
          <cell r="N661">
            <v>0</v>
          </cell>
        </row>
        <row r="662">
          <cell r="A662" t="str">
            <v>B9</v>
          </cell>
          <cell r="N662">
            <v>0</v>
          </cell>
        </row>
        <row r="663">
          <cell r="A663" t="str">
            <v>B9</v>
          </cell>
          <cell r="N663">
            <v>0</v>
          </cell>
        </row>
        <row r="664">
          <cell r="A664" t="str">
            <v>B9</v>
          </cell>
          <cell r="N664">
            <v>0</v>
          </cell>
        </row>
        <row r="665">
          <cell r="A665" t="str">
            <v>B9</v>
          </cell>
          <cell r="N665">
            <v>0</v>
          </cell>
        </row>
        <row r="666">
          <cell r="A666" t="str">
            <v>B9</v>
          </cell>
          <cell r="N666">
            <v>0</v>
          </cell>
        </row>
        <row r="667">
          <cell r="A667" t="str">
            <v>B9</v>
          </cell>
          <cell r="N667">
            <v>0</v>
          </cell>
        </row>
        <row r="668">
          <cell r="A668" t="str">
            <v>B9</v>
          </cell>
          <cell r="N668">
            <v>0</v>
          </cell>
        </row>
        <row r="669">
          <cell r="A669" t="str">
            <v>B9</v>
          </cell>
          <cell r="N669">
            <v>0</v>
          </cell>
        </row>
        <row r="670">
          <cell r="A670" t="str">
            <v>B9</v>
          </cell>
          <cell r="N670">
            <v>0</v>
          </cell>
        </row>
        <row r="671">
          <cell r="N671">
            <v>0</v>
          </cell>
        </row>
        <row r="672">
          <cell r="A672" t="str">
            <v>B10A</v>
          </cell>
          <cell r="N672">
            <v>0</v>
          </cell>
        </row>
        <row r="673">
          <cell r="A673" t="str">
            <v>B10A</v>
          </cell>
          <cell r="N673">
            <v>0</v>
          </cell>
        </row>
        <row r="674">
          <cell r="A674" t="str">
            <v>B10A</v>
          </cell>
          <cell r="N674">
            <v>0</v>
          </cell>
        </row>
        <row r="675">
          <cell r="A675" t="str">
            <v>B10A</v>
          </cell>
          <cell r="N675">
            <v>0</v>
          </cell>
        </row>
        <row r="676">
          <cell r="A676" t="str">
            <v>B10A</v>
          </cell>
          <cell r="N676">
            <v>0</v>
          </cell>
        </row>
        <row r="677">
          <cell r="A677" t="str">
            <v>B10A</v>
          </cell>
          <cell r="N677">
            <v>0</v>
          </cell>
        </row>
        <row r="678">
          <cell r="A678" t="str">
            <v>B10A</v>
          </cell>
          <cell r="N678">
            <v>0</v>
          </cell>
        </row>
        <row r="679">
          <cell r="A679" t="str">
            <v>B10A</v>
          </cell>
          <cell r="N679">
            <v>0</v>
          </cell>
        </row>
        <row r="680">
          <cell r="A680" t="str">
            <v>B10A</v>
          </cell>
          <cell r="N680">
            <v>0</v>
          </cell>
        </row>
        <row r="681">
          <cell r="A681" t="str">
            <v>B10A</v>
          </cell>
          <cell r="N681">
            <v>0</v>
          </cell>
        </row>
        <row r="682">
          <cell r="A682" t="str">
            <v>B10A</v>
          </cell>
          <cell r="N682">
            <v>0</v>
          </cell>
        </row>
        <row r="683">
          <cell r="A683" t="str">
            <v>B10A</v>
          </cell>
          <cell r="N683">
            <v>0</v>
          </cell>
        </row>
        <row r="684">
          <cell r="A684" t="str">
            <v>B10A</v>
          </cell>
          <cell r="N684">
            <v>0</v>
          </cell>
        </row>
        <row r="685">
          <cell r="A685" t="str">
            <v>B10A</v>
          </cell>
          <cell r="N685">
            <v>0</v>
          </cell>
        </row>
        <row r="686">
          <cell r="A686" t="str">
            <v>B10B</v>
          </cell>
          <cell r="N686">
            <v>0</v>
          </cell>
        </row>
        <row r="687">
          <cell r="A687" t="str">
            <v>B10B</v>
          </cell>
          <cell r="N687">
            <v>0</v>
          </cell>
        </row>
        <row r="688">
          <cell r="A688" t="str">
            <v>B10B</v>
          </cell>
          <cell r="N688">
            <v>0</v>
          </cell>
        </row>
        <row r="689">
          <cell r="A689" t="str">
            <v>B10B</v>
          </cell>
          <cell r="N689">
            <v>0</v>
          </cell>
        </row>
        <row r="690">
          <cell r="A690" t="str">
            <v>B10B</v>
          </cell>
          <cell r="N690">
            <v>0</v>
          </cell>
        </row>
        <row r="691">
          <cell r="A691" t="str">
            <v>B10B</v>
          </cell>
          <cell r="N691">
            <v>0</v>
          </cell>
        </row>
        <row r="692">
          <cell r="N692">
            <v>10730661.310000002</v>
          </cell>
        </row>
        <row r="693">
          <cell r="A693" t="str">
            <v>B11D</v>
          </cell>
          <cell r="N693">
            <v>0</v>
          </cell>
        </row>
        <row r="694">
          <cell r="A694" t="str">
            <v>B11D</v>
          </cell>
          <cell r="N694">
            <v>0</v>
          </cell>
        </row>
        <row r="695">
          <cell r="A695" t="str">
            <v>B2M</v>
          </cell>
          <cell r="N695">
            <v>0</v>
          </cell>
        </row>
        <row r="696">
          <cell r="A696" t="str">
            <v>B2M</v>
          </cell>
          <cell r="N696">
            <v>381852.42</v>
          </cell>
        </row>
        <row r="697">
          <cell r="A697" t="str">
            <v>B2M</v>
          </cell>
          <cell r="N697">
            <v>0</v>
          </cell>
        </row>
        <row r="698">
          <cell r="A698" t="str">
            <v>B2M</v>
          </cell>
          <cell r="N698">
            <v>0</v>
          </cell>
        </row>
        <row r="699">
          <cell r="A699" t="str">
            <v>B2M</v>
          </cell>
          <cell r="N699">
            <v>0</v>
          </cell>
        </row>
        <row r="700">
          <cell r="A700" t="str">
            <v>Y3</v>
          </cell>
          <cell r="N700">
            <v>0</v>
          </cell>
        </row>
        <row r="701">
          <cell r="A701" t="str">
            <v>B11A</v>
          </cell>
          <cell r="N701">
            <v>87390</v>
          </cell>
        </row>
        <row r="702">
          <cell r="A702" t="str">
            <v>B11A</v>
          </cell>
          <cell r="N702">
            <v>662500</v>
          </cell>
        </row>
        <row r="703">
          <cell r="A703" t="str">
            <v>B11A</v>
          </cell>
          <cell r="N703">
            <v>0</v>
          </cell>
        </row>
        <row r="704">
          <cell r="A704" t="str">
            <v>B11A</v>
          </cell>
          <cell r="N704">
            <v>0</v>
          </cell>
        </row>
        <row r="705">
          <cell r="A705" t="str">
            <v>B11A</v>
          </cell>
          <cell r="N705">
            <v>252000</v>
          </cell>
        </row>
        <row r="706">
          <cell r="A706" t="str">
            <v>B11A</v>
          </cell>
          <cell r="N706">
            <v>0</v>
          </cell>
        </row>
        <row r="707">
          <cell r="A707" t="str">
            <v>B11C</v>
          </cell>
          <cell r="N707">
            <v>0</v>
          </cell>
        </row>
        <row r="708">
          <cell r="A708" t="str">
            <v>B11C</v>
          </cell>
          <cell r="N708">
            <v>0</v>
          </cell>
        </row>
        <row r="709">
          <cell r="A709" t="str">
            <v>B11C</v>
          </cell>
          <cell r="N709">
            <v>0</v>
          </cell>
        </row>
        <row r="710">
          <cell r="A710" t="str">
            <v>B11C</v>
          </cell>
          <cell r="N710">
            <v>0</v>
          </cell>
        </row>
        <row r="711">
          <cell r="A711" t="str">
            <v>B11C</v>
          </cell>
          <cell r="N711">
            <v>0</v>
          </cell>
        </row>
        <row r="712">
          <cell r="A712" t="str">
            <v>B11C</v>
          </cell>
          <cell r="N712">
            <v>0</v>
          </cell>
        </row>
        <row r="713">
          <cell r="A713" t="str">
            <v>B11C</v>
          </cell>
          <cell r="N713">
            <v>0</v>
          </cell>
        </row>
        <row r="714">
          <cell r="A714" t="str">
            <v>B11D</v>
          </cell>
          <cell r="N714">
            <v>1500000</v>
          </cell>
        </row>
        <row r="715">
          <cell r="A715" t="str">
            <v>B11D</v>
          </cell>
          <cell r="N715">
            <v>478028</v>
          </cell>
        </row>
        <row r="716">
          <cell r="A716" t="str">
            <v>B11B</v>
          </cell>
          <cell r="N716">
            <v>181239</v>
          </cell>
        </row>
        <row r="717">
          <cell r="A717" t="str">
            <v>B11D</v>
          </cell>
          <cell r="N717">
            <v>0</v>
          </cell>
        </row>
        <row r="718">
          <cell r="A718" t="str">
            <v>B11D</v>
          </cell>
          <cell r="N718">
            <v>381901.36</v>
          </cell>
        </row>
        <row r="719">
          <cell r="A719" t="str">
            <v>B11D</v>
          </cell>
          <cell r="N719">
            <v>2111417.13</v>
          </cell>
        </row>
        <row r="720">
          <cell r="A720" t="str">
            <v>B11D</v>
          </cell>
          <cell r="N720">
            <v>2233.7399999999998</v>
          </cell>
        </row>
        <row r="721">
          <cell r="A721" t="str">
            <v>B11D</v>
          </cell>
          <cell r="N721">
            <v>0</v>
          </cell>
        </row>
        <row r="722">
          <cell r="A722" t="str">
            <v>B11D</v>
          </cell>
          <cell r="N722">
            <v>10451.49</v>
          </cell>
        </row>
        <row r="723">
          <cell r="A723" t="str">
            <v>B11D</v>
          </cell>
          <cell r="N723">
            <v>1248347.74</v>
          </cell>
        </row>
        <row r="724">
          <cell r="A724" t="str">
            <v>B11D</v>
          </cell>
          <cell r="N724">
            <v>17308.47</v>
          </cell>
        </row>
        <row r="725">
          <cell r="A725" t="str">
            <v>B11D</v>
          </cell>
          <cell r="N725">
            <v>481850.5</v>
          </cell>
        </row>
        <row r="726">
          <cell r="A726" t="str">
            <v>B11A</v>
          </cell>
          <cell r="N726">
            <v>30000</v>
          </cell>
        </row>
        <row r="727">
          <cell r="A727" t="str">
            <v>B11D</v>
          </cell>
          <cell r="N727">
            <v>2748146.91</v>
          </cell>
        </row>
        <row r="728">
          <cell r="A728" t="str">
            <v>B11D</v>
          </cell>
          <cell r="N728">
            <v>0</v>
          </cell>
        </row>
        <row r="729">
          <cell r="A729" t="str">
            <v>B11D</v>
          </cell>
          <cell r="N729">
            <v>0</v>
          </cell>
        </row>
        <row r="730">
          <cell r="A730" t="str">
            <v>B11D</v>
          </cell>
          <cell r="N730">
            <v>155994.54999999999</v>
          </cell>
        </row>
        <row r="731">
          <cell r="N731">
            <v>24317</v>
          </cell>
        </row>
        <row r="732">
          <cell r="A732" t="str">
            <v>C2</v>
          </cell>
          <cell r="N732">
            <v>0</v>
          </cell>
        </row>
        <row r="733">
          <cell r="A733" t="str">
            <v>C2</v>
          </cell>
          <cell r="N733">
            <v>0</v>
          </cell>
        </row>
        <row r="734">
          <cell r="A734" t="str">
            <v>C2</v>
          </cell>
          <cell r="N734">
            <v>0</v>
          </cell>
        </row>
        <row r="735">
          <cell r="A735" t="str">
            <v>C2</v>
          </cell>
          <cell r="N735">
            <v>0</v>
          </cell>
        </row>
        <row r="736">
          <cell r="A736" t="str">
            <v>C2</v>
          </cell>
          <cell r="N736">
            <v>24317</v>
          </cell>
        </row>
        <row r="737">
          <cell r="A737" t="str">
            <v>C2</v>
          </cell>
          <cell r="N737">
            <v>0</v>
          </cell>
        </row>
        <row r="738">
          <cell r="A738" t="str">
            <v>C2</v>
          </cell>
          <cell r="N738">
            <v>0</v>
          </cell>
        </row>
        <row r="739">
          <cell r="A739" t="str">
            <v>C2</v>
          </cell>
          <cell r="N739">
            <v>0</v>
          </cell>
        </row>
        <row r="740">
          <cell r="A740" t="str">
            <v>C2</v>
          </cell>
          <cell r="N740">
            <v>0</v>
          </cell>
        </row>
        <row r="741">
          <cell r="A741" t="str">
            <v>C2</v>
          </cell>
          <cell r="N741">
            <v>0</v>
          </cell>
        </row>
        <row r="742">
          <cell r="N742">
            <v>0</v>
          </cell>
        </row>
        <row r="743">
          <cell r="A743" t="str">
            <v>D2</v>
          </cell>
          <cell r="N743">
            <v>0</v>
          </cell>
        </row>
        <row r="744">
          <cell r="A744" t="str">
            <v>D2</v>
          </cell>
          <cell r="N744">
            <v>0</v>
          </cell>
        </row>
        <row r="745">
          <cell r="A745" t="str">
            <v>D2</v>
          </cell>
          <cell r="N745">
            <v>0</v>
          </cell>
        </row>
        <row r="746">
          <cell r="A746" t="str">
            <v>D2</v>
          </cell>
          <cell r="N746">
            <v>0</v>
          </cell>
        </row>
        <row r="747">
          <cell r="A747" t="str">
            <v>D2</v>
          </cell>
          <cell r="N747">
            <v>0</v>
          </cell>
        </row>
        <row r="748">
          <cell r="N748">
            <v>0</v>
          </cell>
        </row>
        <row r="749">
          <cell r="A749" t="str">
            <v>E2A</v>
          </cell>
          <cell r="N749">
            <v>0</v>
          </cell>
        </row>
        <row r="750">
          <cell r="A750" t="str">
            <v>E2A</v>
          </cell>
          <cell r="N750">
            <v>0</v>
          </cell>
        </row>
        <row r="751">
          <cell r="A751" t="str">
            <v>E2A</v>
          </cell>
          <cell r="N751">
            <v>0</v>
          </cell>
        </row>
        <row r="752">
          <cell r="A752" t="str">
            <v>E2A</v>
          </cell>
          <cell r="N752">
            <v>0</v>
          </cell>
        </row>
        <row r="753">
          <cell r="A753" t="str">
            <v>E2A</v>
          </cell>
          <cell r="N753">
            <v>0</v>
          </cell>
        </row>
        <row r="754">
          <cell r="A754" t="str">
            <v>E2A</v>
          </cell>
          <cell r="N754">
            <v>0</v>
          </cell>
        </row>
        <row r="755">
          <cell r="A755" t="str">
            <v>E2A</v>
          </cell>
          <cell r="N755">
            <v>0</v>
          </cell>
        </row>
        <row r="756">
          <cell r="A756" t="str">
            <v>E2A</v>
          </cell>
          <cell r="N756">
            <v>0</v>
          </cell>
        </row>
        <row r="757">
          <cell r="A757" t="str">
            <v>E2A</v>
          </cell>
          <cell r="N757">
            <v>0</v>
          </cell>
        </row>
        <row r="758">
          <cell r="A758" t="str">
            <v>E2A</v>
          </cell>
          <cell r="N758">
            <v>0</v>
          </cell>
        </row>
        <row r="759">
          <cell r="A759" t="str">
            <v>E2A</v>
          </cell>
          <cell r="N759">
            <v>0</v>
          </cell>
        </row>
        <row r="760">
          <cell r="A760" t="str">
            <v>E2A</v>
          </cell>
          <cell r="N760">
            <v>0</v>
          </cell>
        </row>
        <row r="761">
          <cell r="A761" t="str">
            <v>E2B</v>
          </cell>
          <cell r="N761">
            <v>0</v>
          </cell>
        </row>
        <row r="762">
          <cell r="A762" t="str">
            <v>E2B</v>
          </cell>
          <cell r="N762">
            <v>0</v>
          </cell>
        </row>
        <row r="763">
          <cell r="A763" t="str">
            <v>E2B</v>
          </cell>
          <cell r="N763">
            <v>0</v>
          </cell>
        </row>
        <row r="764">
          <cell r="A764" t="str">
            <v>E2B</v>
          </cell>
          <cell r="N764">
            <v>0</v>
          </cell>
        </row>
        <row r="765">
          <cell r="A765" t="str">
            <v>E2B</v>
          </cell>
          <cell r="N765">
            <v>0</v>
          </cell>
        </row>
        <row r="766">
          <cell r="A766" t="str">
            <v>E2B</v>
          </cell>
          <cell r="N766">
            <v>0</v>
          </cell>
        </row>
        <row r="767">
          <cell r="A767" t="str">
            <v>E2B</v>
          </cell>
          <cell r="N767">
            <v>0</v>
          </cell>
        </row>
        <row r="768">
          <cell r="A768" t="str">
            <v>E2B</v>
          </cell>
          <cell r="N768">
            <v>0</v>
          </cell>
        </row>
        <row r="769">
          <cell r="A769" t="str">
            <v>E2B</v>
          </cell>
          <cell r="N769">
            <v>0</v>
          </cell>
        </row>
        <row r="770">
          <cell r="A770" t="str">
            <v>E2B</v>
          </cell>
          <cell r="N770">
            <v>0</v>
          </cell>
        </row>
        <row r="771">
          <cell r="A771" t="str">
            <v>E2B</v>
          </cell>
          <cell r="N771">
            <v>0</v>
          </cell>
        </row>
        <row r="772">
          <cell r="A772" t="str">
            <v>E2B</v>
          </cell>
          <cell r="N772">
            <v>0</v>
          </cell>
        </row>
        <row r="773">
          <cell r="A773" t="str">
            <v>E2B</v>
          </cell>
          <cell r="N773">
            <v>0</v>
          </cell>
        </row>
        <row r="774">
          <cell r="A774" t="str">
            <v>E2B</v>
          </cell>
          <cell r="N774">
            <v>0</v>
          </cell>
        </row>
        <row r="775">
          <cell r="A775" t="str">
            <v>E2B</v>
          </cell>
          <cell r="N775">
            <v>0</v>
          </cell>
        </row>
        <row r="776">
          <cell r="A776" t="str">
            <v>E2B</v>
          </cell>
          <cell r="N776">
            <v>0</v>
          </cell>
        </row>
        <row r="777">
          <cell r="A777" t="str">
            <v>E2B</v>
          </cell>
          <cell r="N777">
            <v>0</v>
          </cell>
        </row>
        <row r="778">
          <cell r="A778" t="str">
            <v>E2B</v>
          </cell>
          <cell r="N778">
            <v>0</v>
          </cell>
        </row>
        <row r="779">
          <cell r="A779" t="str">
            <v>E2B</v>
          </cell>
          <cell r="N779">
            <v>0</v>
          </cell>
        </row>
        <row r="780">
          <cell r="A780" t="str">
            <v>E2B</v>
          </cell>
          <cell r="N780">
            <v>0</v>
          </cell>
        </row>
        <row r="781">
          <cell r="A781" t="str">
            <v>E2B</v>
          </cell>
          <cell r="N781">
            <v>0</v>
          </cell>
        </row>
        <row r="782">
          <cell r="A782" t="str">
            <v>E2B</v>
          </cell>
          <cell r="N782">
            <v>0</v>
          </cell>
        </row>
        <row r="783">
          <cell r="A783" t="str">
            <v>E2B</v>
          </cell>
          <cell r="N783">
            <v>0</v>
          </cell>
        </row>
        <row r="784">
          <cell r="A784" t="str">
            <v>E2B</v>
          </cell>
          <cell r="N784">
            <v>0</v>
          </cell>
        </row>
        <row r="785">
          <cell r="A785" t="str">
            <v>E2B</v>
          </cell>
          <cell r="N785">
            <v>0</v>
          </cell>
        </row>
        <row r="786">
          <cell r="A786" t="str">
            <v>E2B</v>
          </cell>
          <cell r="N786">
            <v>0</v>
          </cell>
        </row>
        <row r="787">
          <cell r="A787" t="str">
            <v>E2B</v>
          </cell>
          <cell r="N787">
            <v>0</v>
          </cell>
        </row>
        <row r="788">
          <cell r="A788" t="str">
            <v>E2B</v>
          </cell>
          <cell r="N788">
            <v>0</v>
          </cell>
        </row>
        <row r="789">
          <cell r="A789" t="str">
            <v>E2B</v>
          </cell>
          <cell r="N789">
            <v>0</v>
          </cell>
        </row>
        <row r="790">
          <cell r="A790" t="str">
            <v>E2B</v>
          </cell>
          <cell r="N790">
            <v>0</v>
          </cell>
        </row>
        <row r="791">
          <cell r="A791" t="str">
            <v>E2B</v>
          </cell>
          <cell r="N791">
            <v>0</v>
          </cell>
        </row>
        <row r="792">
          <cell r="N792">
            <v>652425</v>
          </cell>
        </row>
        <row r="793">
          <cell r="A793" t="str">
            <v>Y2</v>
          </cell>
          <cell r="N793">
            <v>151000</v>
          </cell>
        </row>
        <row r="794">
          <cell r="A794" t="str">
            <v>Y2</v>
          </cell>
          <cell r="N794">
            <v>0</v>
          </cell>
        </row>
        <row r="795">
          <cell r="A795" t="str">
            <v>B7</v>
          </cell>
          <cell r="N795">
            <v>1054</v>
          </cell>
        </row>
        <row r="796">
          <cell r="A796" t="str">
            <v>B7</v>
          </cell>
          <cell r="N796">
            <v>66115</v>
          </cell>
        </row>
        <row r="797">
          <cell r="A797" t="str">
            <v>B7</v>
          </cell>
          <cell r="N797">
            <v>1000</v>
          </cell>
        </row>
        <row r="798">
          <cell r="A798" t="str">
            <v>B7</v>
          </cell>
          <cell r="N798">
            <v>376572</v>
          </cell>
        </row>
        <row r="799">
          <cell r="A799" t="str">
            <v>B7</v>
          </cell>
          <cell r="N799">
            <v>0</v>
          </cell>
        </row>
        <row r="800">
          <cell r="A800" t="str">
            <v>B7</v>
          </cell>
          <cell r="N800">
            <v>23806</v>
          </cell>
        </row>
        <row r="801">
          <cell r="A801" t="str">
            <v>B7</v>
          </cell>
          <cell r="N801">
            <v>0</v>
          </cell>
        </row>
        <row r="802">
          <cell r="A802" t="str">
            <v>B7</v>
          </cell>
          <cell r="N802">
            <v>3119</v>
          </cell>
        </row>
        <row r="803">
          <cell r="A803" t="str">
            <v>B7</v>
          </cell>
          <cell r="N803">
            <v>29759</v>
          </cell>
        </row>
        <row r="804">
          <cell r="N804">
            <v>0</v>
          </cell>
        </row>
        <row r="805">
          <cell r="N805">
            <v>487035477.21020943</v>
          </cell>
        </row>
        <row r="806">
          <cell r="N806">
            <v>496399017.61020941</v>
          </cell>
        </row>
        <row r="807">
          <cell r="N807">
            <v>418616620.10411924</v>
          </cell>
        </row>
        <row r="808">
          <cell r="A808" t="str">
            <v>A1A</v>
          </cell>
          <cell r="N808">
            <v>398070189.6802094</v>
          </cell>
        </row>
        <row r="809">
          <cell r="A809" t="str">
            <v>A1A</v>
          </cell>
          <cell r="N809">
            <v>0</v>
          </cell>
        </row>
        <row r="810">
          <cell r="A810" t="str">
            <v>A1A</v>
          </cell>
          <cell r="N810">
            <v>0</v>
          </cell>
        </row>
        <row r="811">
          <cell r="A811" t="str">
            <v>A1A</v>
          </cell>
          <cell r="N811">
            <v>0</v>
          </cell>
        </row>
        <row r="812">
          <cell r="A812" t="str">
            <v>A1A</v>
          </cell>
          <cell r="N812">
            <v>0</v>
          </cell>
        </row>
        <row r="813">
          <cell r="A813" t="str">
            <v>A1A</v>
          </cell>
          <cell r="N813">
            <v>0</v>
          </cell>
        </row>
        <row r="814">
          <cell r="A814" t="str">
            <v>A1A</v>
          </cell>
          <cell r="N814">
            <v>689633</v>
          </cell>
        </row>
        <row r="815">
          <cell r="A815" t="str">
            <v>A1A</v>
          </cell>
          <cell r="N815">
            <v>4156701</v>
          </cell>
        </row>
        <row r="816">
          <cell r="A816" t="str">
            <v>A1A</v>
          </cell>
          <cell r="N816">
            <v>0</v>
          </cell>
        </row>
        <row r="817">
          <cell r="A817" t="str">
            <v>A1C3</v>
          </cell>
          <cell r="N817">
            <v>0</v>
          </cell>
        </row>
        <row r="818">
          <cell r="A818" t="str">
            <v>A1C4</v>
          </cell>
          <cell r="N818">
            <v>0</v>
          </cell>
        </row>
        <row r="819">
          <cell r="A819" t="str">
            <v>A1C1</v>
          </cell>
          <cell r="N819">
            <v>0</v>
          </cell>
        </row>
        <row r="820">
          <cell r="A820" t="str">
            <v>A1C2</v>
          </cell>
          <cell r="N820">
            <v>0</v>
          </cell>
        </row>
        <row r="821">
          <cell r="A821" t="str">
            <v>A1A</v>
          </cell>
          <cell r="N821">
            <v>11421554</v>
          </cell>
        </row>
        <row r="822">
          <cell r="A822" t="str">
            <v>A1B1</v>
          </cell>
          <cell r="N822">
            <v>0</v>
          </cell>
        </row>
        <row r="823">
          <cell r="A823" t="str">
            <v>A1B5</v>
          </cell>
          <cell r="N823">
            <v>0</v>
          </cell>
        </row>
        <row r="824">
          <cell r="A824" t="str">
            <v>A1B6</v>
          </cell>
          <cell r="N824">
            <v>78873</v>
          </cell>
        </row>
        <row r="825">
          <cell r="A825" t="str">
            <v>A1B6</v>
          </cell>
          <cell r="N825">
            <v>4444699</v>
          </cell>
        </row>
        <row r="826">
          <cell r="A826" t="str">
            <v>A1B2</v>
          </cell>
          <cell r="N826">
            <v>0</v>
          </cell>
        </row>
        <row r="827">
          <cell r="A827" t="str">
            <v>A1B3</v>
          </cell>
          <cell r="N827">
            <v>0</v>
          </cell>
        </row>
        <row r="828">
          <cell r="A828" t="str">
            <v>A1B4</v>
          </cell>
          <cell r="N828">
            <v>756348.01</v>
          </cell>
        </row>
        <row r="829">
          <cell r="A829" t="str">
            <v>A1B5</v>
          </cell>
          <cell r="N829">
            <v>0</v>
          </cell>
        </row>
        <row r="830">
          <cell r="A830" t="str">
            <v>A1B6</v>
          </cell>
          <cell r="N830">
            <v>0</v>
          </cell>
        </row>
        <row r="831">
          <cell r="A831" t="str">
            <v>A1B6</v>
          </cell>
          <cell r="N831">
            <v>0</v>
          </cell>
        </row>
        <row r="832">
          <cell r="A832" t="str">
            <v>A1B6</v>
          </cell>
          <cell r="N832">
            <v>560346.99</v>
          </cell>
        </row>
        <row r="833">
          <cell r="A833" t="str">
            <v>A1B6</v>
          </cell>
          <cell r="N833">
            <v>0</v>
          </cell>
        </row>
        <row r="834">
          <cell r="A834" t="str">
            <v>A1D</v>
          </cell>
          <cell r="N834">
            <v>57180</v>
          </cell>
        </row>
        <row r="835">
          <cell r="A835" t="str">
            <v>A2</v>
          </cell>
          <cell r="N835">
            <v>-4156701</v>
          </cell>
        </row>
        <row r="836">
          <cell r="A836" t="str">
            <v>A2</v>
          </cell>
          <cell r="N836">
            <v>0</v>
          </cell>
        </row>
        <row r="837">
          <cell r="A837" t="str">
            <v>A2</v>
          </cell>
          <cell r="N837">
            <v>0</v>
          </cell>
        </row>
        <row r="838">
          <cell r="A838" t="str">
            <v>A3</v>
          </cell>
          <cell r="N838">
            <v>0</v>
          </cell>
        </row>
        <row r="839">
          <cell r="A839" t="str">
            <v>A3</v>
          </cell>
          <cell r="N839">
            <v>537796.42390984006</v>
          </cell>
        </row>
        <row r="840">
          <cell r="A840" t="str">
            <v>A3</v>
          </cell>
          <cell r="N840">
            <v>0</v>
          </cell>
        </row>
        <row r="841">
          <cell r="A841" t="str">
            <v>A3</v>
          </cell>
          <cell r="N841">
            <v>0</v>
          </cell>
        </row>
        <row r="842">
          <cell r="A842" t="str">
            <v>A3</v>
          </cell>
          <cell r="N842">
            <v>2000000</v>
          </cell>
        </row>
        <row r="843">
          <cell r="N843">
            <v>60384288.305872858</v>
          </cell>
        </row>
        <row r="844">
          <cell r="A844" t="str">
            <v>A4A</v>
          </cell>
          <cell r="N844">
            <v>8803308.2994527705</v>
          </cell>
        </row>
        <row r="845">
          <cell r="A845" t="str">
            <v>A4A</v>
          </cell>
          <cell r="N845">
            <v>276162.50313136668</v>
          </cell>
        </row>
        <row r="846">
          <cell r="A846" t="str">
            <v>A4A</v>
          </cell>
          <cell r="N846">
            <v>16225416.447858602</v>
          </cell>
        </row>
        <row r="847">
          <cell r="A847" t="str">
            <v>A4A</v>
          </cell>
          <cell r="N847">
            <v>0</v>
          </cell>
        </row>
        <row r="848">
          <cell r="A848" t="str">
            <v>A4C</v>
          </cell>
          <cell r="N848">
            <v>0</v>
          </cell>
        </row>
        <row r="849">
          <cell r="A849" t="str">
            <v>A4C</v>
          </cell>
          <cell r="N849">
            <v>0</v>
          </cell>
        </row>
        <row r="850">
          <cell r="A850" t="str">
            <v>A4C</v>
          </cell>
          <cell r="N850">
            <v>0</v>
          </cell>
        </row>
        <row r="851">
          <cell r="A851" t="str">
            <v>A4A</v>
          </cell>
          <cell r="N851">
            <v>19819348.057752471</v>
          </cell>
        </row>
        <row r="852">
          <cell r="A852" t="str">
            <v>A4A</v>
          </cell>
          <cell r="N852">
            <v>75560.263858212638</v>
          </cell>
        </row>
        <row r="853">
          <cell r="A853" t="str">
            <v>A4A</v>
          </cell>
          <cell r="N853">
            <v>0</v>
          </cell>
        </row>
        <row r="854">
          <cell r="A854" t="str">
            <v>A4A</v>
          </cell>
          <cell r="N854">
            <v>75975.891951571</v>
          </cell>
        </row>
        <row r="855">
          <cell r="A855" t="str">
            <v>A4A</v>
          </cell>
          <cell r="N855">
            <v>0</v>
          </cell>
        </row>
        <row r="856">
          <cell r="A856" t="str">
            <v>A4A</v>
          </cell>
          <cell r="N856">
            <v>0</v>
          </cell>
        </row>
        <row r="857">
          <cell r="A857" t="str">
            <v>A4A</v>
          </cell>
          <cell r="N857">
            <v>0</v>
          </cell>
        </row>
        <row r="858">
          <cell r="A858" t="str">
            <v>A4C</v>
          </cell>
          <cell r="N858">
            <v>0</v>
          </cell>
        </row>
        <row r="859">
          <cell r="A859" t="str">
            <v>A4C</v>
          </cell>
          <cell r="N859">
            <v>0</v>
          </cell>
        </row>
        <row r="860">
          <cell r="A860" t="str">
            <v>A4A</v>
          </cell>
          <cell r="N860">
            <v>5087.0621147574366</v>
          </cell>
        </row>
        <row r="861">
          <cell r="A861" t="str">
            <v>A4A</v>
          </cell>
          <cell r="N861">
            <v>0</v>
          </cell>
        </row>
        <row r="862">
          <cell r="A862" t="str">
            <v>A4C</v>
          </cell>
          <cell r="N862">
            <v>0</v>
          </cell>
        </row>
        <row r="863">
          <cell r="A863" t="str">
            <v>A4A</v>
          </cell>
          <cell r="N863">
            <v>455822.31041873636</v>
          </cell>
        </row>
        <row r="864">
          <cell r="A864" t="str">
            <v>A4A</v>
          </cell>
          <cell r="N864">
            <v>0</v>
          </cell>
        </row>
        <row r="865">
          <cell r="A865" t="str">
            <v>A4C</v>
          </cell>
          <cell r="N865">
            <v>0</v>
          </cell>
        </row>
        <row r="866">
          <cell r="A866" t="str">
            <v>A4C</v>
          </cell>
          <cell r="N866">
            <v>0</v>
          </cell>
        </row>
        <row r="867">
          <cell r="A867" t="str">
            <v>A4A</v>
          </cell>
          <cell r="N867">
            <v>3234182.149118891</v>
          </cell>
        </row>
        <row r="868">
          <cell r="A868" t="str">
            <v>A4A</v>
          </cell>
          <cell r="N868">
            <v>198695.50866418879</v>
          </cell>
        </row>
        <row r="869">
          <cell r="A869" t="str">
            <v>A4A</v>
          </cell>
          <cell r="N869">
            <v>1765587.6769724807</v>
          </cell>
        </row>
        <row r="870">
          <cell r="A870" t="str">
            <v>A4A</v>
          </cell>
          <cell r="N870">
            <v>0</v>
          </cell>
        </row>
        <row r="871">
          <cell r="A871" t="str">
            <v>A4C</v>
          </cell>
          <cell r="N871">
            <v>8600</v>
          </cell>
        </row>
        <row r="872">
          <cell r="A872" t="str">
            <v>A4C</v>
          </cell>
          <cell r="N872">
            <v>0</v>
          </cell>
        </row>
        <row r="873">
          <cell r="A873" t="str">
            <v>A4C</v>
          </cell>
          <cell r="N873">
            <v>57300</v>
          </cell>
        </row>
        <row r="874">
          <cell r="A874" t="str">
            <v>A4A</v>
          </cell>
          <cell r="N874">
            <v>3490690.8174164444</v>
          </cell>
        </row>
        <row r="875">
          <cell r="A875" t="str">
            <v>A4A</v>
          </cell>
          <cell r="N875">
            <v>124051.66953701699</v>
          </cell>
        </row>
        <row r="876">
          <cell r="A876" t="str">
            <v>A4A</v>
          </cell>
          <cell r="N876">
            <v>0</v>
          </cell>
        </row>
        <row r="877">
          <cell r="A877" t="str">
            <v>A4C</v>
          </cell>
          <cell r="N877">
            <v>0</v>
          </cell>
        </row>
        <row r="878">
          <cell r="A878" t="str">
            <v>A4C</v>
          </cell>
          <cell r="N878">
            <v>0</v>
          </cell>
        </row>
        <row r="879">
          <cell r="N879">
            <v>0</v>
          </cell>
        </row>
        <row r="880">
          <cell r="N880">
            <v>0</v>
          </cell>
        </row>
        <row r="881">
          <cell r="N881">
            <v>0</v>
          </cell>
        </row>
        <row r="882">
          <cell r="N882">
            <v>0</v>
          </cell>
        </row>
        <row r="883">
          <cell r="N883">
            <v>0</v>
          </cell>
        </row>
        <row r="884">
          <cell r="N884">
            <v>0</v>
          </cell>
        </row>
        <row r="885">
          <cell r="A885" t="str">
            <v>A4A</v>
          </cell>
          <cell r="N885">
            <v>0</v>
          </cell>
        </row>
        <row r="886">
          <cell r="N886">
            <v>0</v>
          </cell>
        </row>
        <row r="887">
          <cell r="A887" t="str">
            <v>A4A</v>
          </cell>
          <cell r="N887">
            <v>0</v>
          </cell>
        </row>
        <row r="888">
          <cell r="N888">
            <v>0</v>
          </cell>
        </row>
        <row r="889">
          <cell r="A889" t="str">
            <v>A4A</v>
          </cell>
          <cell r="N889">
            <v>0</v>
          </cell>
        </row>
        <row r="890">
          <cell r="N890">
            <v>0</v>
          </cell>
        </row>
        <row r="891">
          <cell r="A891" t="str">
            <v>A4A</v>
          </cell>
          <cell r="N891">
            <v>0</v>
          </cell>
        </row>
        <row r="892">
          <cell r="N892">
            <v>0</v>
          </cell>
        </row>
        <row r="893">
          <cell r="A893" t="str">
            <v>A4A</v>
          </cell>
          <cell r="N893">
            <v>66215.604757308203</v>
          </cell>
        </row>
        <row r="894">
          <cell r="A894" t="str">
            <v>A4A</v>
          </cell>
          <cell r="N894">
            <v>0</v>
          </cell>
        </row>
        <row r="895">
          <cell r="N895">
            <v>0</v>
          </cell>
        </row>
        <row r="896">
          <cell r="N896">
            <v>0</v>
          </cell>
        </row>
        <row r="897">
          <cell r="A897" t="str">
            <v>A4A</v>
          </cell>
          <cell r="N897">
            <v>0</v>
          </cell>
        </row>
        <row r="898">
          <cell r="N898">
            <v>0</v>
          </cell>
        </row>
        <row r="899">
          <cell r="N899">
            <v>0</v>
          </cell>
        </row>
        <row r="900">
          <cell r="N900">
            <v>0</v>
          </cell>
        </row>
        <row r="901">
          <cell r="A901" t="str">
            <v>A4A</v>
          </cell>
          <cell r="N901">
            <v>0</v>
          </cell>
        </row>
        <row r="902">
          <cell r="A902" t="str">
            <v>A4C</v>
          </cell>
          <cell r="N902">
            <v>0</v>
          </cell>
        </row>
        <row r="903">
          <cell r="A903" t="str">
            <v>A4A</v>
          </cell>
          <cell r="N903">
            <v>369566.33262812387</v>
          </cell>
        </row>
        <row r="904">
          <cell r="N904">
            <v>0</v>
          </cell>
        </row>
        <row r="905">
          <cell r="N905">
            <v>0</v>
          </cell>
        </row>
        <row r="906">
          <cell r="A906" t="str">
            <v>A4A</v>
          </cell>
          <cell r="N906">
            <v>0</v>
          </cell>
        </row>
        <row r="907">
          <cell r="N907">
            <v>0</v>
          </cell>
        </row>
        <row r="908">
          <cell r="A908" t="str">
            <v>A4C</v>
          </cell>
          <cell r="N908">
            <v>0</v>
          </cell>
        </row>
        <row r="909">
          <cell r="N909">
            <v>0</v>
          </cell>
        </row>
        <row r="910">
          <cell r="A910" t="str">
            <v>A4A</v>
          </cell>
          <cell r="N910">
            <v>14799.923582914651</v>
          </cell>
        </row>
        <row r="911">
          <cell r="A911" t="str">
            <v>A4A</v>
          </cell>
          <cell r="N911">
            <v>0</v>
          </cell>
        </row>
        <row r="912">
          <cell r="A912" t="str">
            <v>A4A</v>
          </cell>
          <cell r="N912">
            <v>0</v>
          </cell>
        </row>
        <row r="913">
          <cell r="A913" t="str">
            <v>A4B</v>
          </cell>
          <cell r="N913">
            <v>146229.31548591907</v>
          </cell>
        </row>
        <row r="914">
          <cell r="A914" t="str">
            <v>A4B</v>
          </cell>
          <cell r="N914">
            <v>4541295.6703869468</v>
          </cell>
        </row>
        <row r="915">
          <cell r="A915" t="str">
            <v>A4B</v>
          </cell>
          <cell r="N915">
            <v>0</v>
          </cell>
        </row>
        <row r="916">
          <cell r="A916" t="str">
            <v>A4B</v>
          </cell>
          <cell r="N916">
            <v>0</v>
          </cell>
        </row>
        <row r="917">
          <cell r="A917" t="str">
            <v>A4B</v>
          </cell>
          <cell r="N917">
            <v>0</v>
          </cell>
        </row>
        <row r="918">
          <cell r="A918" t="str">
            <v>A4B</v>
          </cell>
          <cell r="N918">
            <v>0</v>
          </cell>
        </row>
        <row r="919">
          <cell r="A919" t="str">
            <v>A4B</v>
          </cell>
          <cell r="N919">
            <v>0</v>
          </cell>
        </row>
        <row r="920">
          <cell r="A920" t="str">
            <v>A4C</v>
          </cell>
          <cell r="N920">
            <v>0</v>
          </cell>
        </row>
        <row r="921">
          <cell r="A921" t="str">
            <v>A4C</v>
          </cell>
          <cell r="N921">
            <v>162704</v>
          </cell>
        </row>
        <row r="922">
          <cell r="A922" t="str">
            <v>A4C</v>
          </cell>
          <cell r="N922">
            <v>118870.17000000003</v>
          </cell>
        </row>
        <row r="923">
          <cell r="A923" t="str">
            <v>A4C</v>
          </cell>
          <cell r="N923">
            <v>83439.750000000015</v>
          </cell>
        </row>
        <row r="924">
          <cell r="A924" t="str">
            <v>A4C</v>
          </cell>
          <cell r="N924">
            <v>0</v>
          </cell>
        </row>
        <row r="925">
          <cell r="A925" t="str">
            <v>A4A</v>
          </cell>
          <cell r="N925">
            <v>89577.028627306005</v>
          </cell>
        </row>
        <row r="926">
          <cell r="A926" t="str">
            <v>A4A</v>
          </cell>
          <cell r="N926">
            <v>0</v>
          </cell>
        </row>
        <row r="927">
          <cell r="A927" t="str">
            <v>A4A</v>
          </cell>
          <cell r="N927">
            <v>0</v>
          </cell>
        </row>
        <row r="928">
          <cell r="A928" t="str">
            <v>A4A</v>
          </cell>
          <cell r="N928">
            <v>0</v>
          </cell>
        </row>
        <row r="929">
          <cell r="A929" t="str">
            <v>A4C</v>
          </cell>
          <cell r="N929">
            <v>0</v>
          </cell>
        </row>
        <row r="930">
          <cell r="A930" t="str">
            <v>A4C</v>
          </cell>
          <cell r="N930">
            <v>0</v>
          </cell>
        </row>
        <row r="931">
          <cell r="A931" t="str">
            <v>A4C</v>
          </cell>
          <cell r="N931">
            <v>71181.299999999988</v>
          </cell>
        </row>
        <row r="932">
          <cell r="N932">
            <v>0</v>
          </cell>
        </row>
        <row r="933">
          <cell r="N933">
            <v>0</v>
          </cell>
        </row>
        <row r="934">
          <cell r="N934">
            <v>0</v>
          </cell>
        </row>
        <row r="935">
          <cell r="N935">
            <v>0</v>
          </cell>
        </row>
        <row r="936">
          <cell r="N936">
            <v>0</v>
          </cell>
        </row>
        <row r="937">
          <cell r="N937">
            <v>0</v>
          </cell>
        </row>
        <row r="938">
          <cell r="N938">
            <v>0</v>
          </cell>
        </row>
        <row r="939">
          <cell r="A939" t="str">
            <v>A4A</v>
          </cell>
          <cell r="N939">
            <v>38858.628761909204</v>
          </cell>
        </row>
        <row r="940">
          <cell r="A940" t="str">
            <v>A4A</v>
          </cell>
          <cell r="N940">
            <v>0</v>
          </cell>
        </row>
        <row r="941">
          <cell r="A941" t="str">
            <v>A4C</v>
          </cell>
          <cell r="N941">
            <v>39420.48000000001</v>
          </cell>
        </row>
        <row r="942">
          <cell r="A942" t="str">
            <v>A4C</v>
          </cell>
          <cell r="N942">
            <v>7620.0000000000009</v>
          </cell>
        </row>
        <row r="943">
          <cell r="A943" t="str">
            <v>A4C</v>
          </cell>
          <cell r="N943">
            <v>12304.620000000003</v>
          </cell>
        </row>
        <row r="944">
          <cell r="A944" t="str">
            <v>A4A</v>
          </cell>
          <cell r="N944">
            <v>335.82339492538949</v>
          </cell>
        </row>
        <row r="945">
          <cell r="A945" t="str">
            <v>A4A</v>
          </cell>
          <cell r="N945">
            <v>0</v>
          </cell>
        </row>
        <row r="946">
          <cell r="A946" t="str">
            <v>A4C</v>
          </cell>
          <cell r="N946">
            <v>5281</v>
          </cell>
        </row>
        <row r="947">
          <cell r="A947" t="str">
            <v>A4C</v>
          </cell>
          <cell r="N947">
            <v>0</v>
          </cell>
        </row>
        <row r="948">
          <cell r="A948" t="str">
            <v>A4C</v>
          </cell>
          <cell r="N948">
            <v>800</v>
          </cell>
        </row>
        <row r="949">
          <cell r="N949">
            <v>0</v>
          </cell>
        </row>
        <row r="950">
          <cell r="N950">
            <v>0</v>
          </cell>
        </row>
        <row r="951">
          <cell r="N951">
            <v>0</v>
          </cell>
        </row>
        <row r="952">
          <cell r="A952" t="str">
            <v>A4C</v>
          </cell>
          <cell r="N952">
            <v>0</v>
          </cell>
        </row>
        <row r="953">
          <cell r="N953">
            <v>0</v>
          </cell>
        </row>
        <row r="954">
          <cell r="N954">
            <v>0</v>
          </cell>
        </row>
        <row r="955">
          <cell r="N955">
            <v>3741410.7685002829</v>
          </cell>
        </row>
        <row r="956">
          <cell r="A956" t="str">
            <v>A6</v>
          </cell>
          <cell r="N956">
            <v>1166.590437018287</v>
          </cell>
        </row>
        <row r="957">
          <cell r="A957" t="str">
            <v>A6</v>
          </cell>
          <cell r="N957">
            <v>0</v>
          </cell>
        </row>
        <row r="958">
          <cell r="A958" t="str">
            <v>A6</v>
          </cell>
          <cell r="N958">
            <v>3740244.1780632646</v>
          </cell>
        </row>
        <row r="959">
          <cell r="N959">
            <v>577697.53543339355</v>
          </cell>
        </row>
        <row r="960">
          <cell r="A960" t="str">
            <v>A9</v>
          </cell>
          <cell r="N960">
            <v>0</v>
          </cell>
        </row>
        <row r="961">
          <cell r="A961" t="str">
            <v>A9</v>
          </cell>
          <cell r="N961">
            <v>0</v>
          </cell>
        </row>
        <row r="962">
          <cell r="A962" t="str">
            <v>A9</v>
          </cell>
          <cell r="N962">
            <v>0</v>
          </cell>
        </row>
        <row r="963">
          <cell r="A963" t="str">
            <v>A4C</v>
          </cell>
          <cell r="N963">
            <v>35822.291413238294</v>
          </cell>
        </row>
        <row r="964">
          <cell r="A964" t="str">
            <v>A4C</v>
          </cell>
          <cell r="N964">
            <v>30871.663757468941</v>
          </cell>
        </row>
        <row r="965">
          <cell r="A965" t="str">
            <v>A4C</v>
          </cell>
          <cell r="N965">
            <v>146505.89798763354</v>
          </cell>
        </row>
        <row r="966">
          <cell r="A966" t="str">
            <v>A9</v>
          </cell>
          <cell r="N966">
            <v>0</v>
          </cell>
        </row>
        <row r="967">
          <cell r="A967" t="str">
            <v>A9</v>
          </cell>
          <cell r="N967">
            <v>263219.16803115536</v>
          </cell>
        </row>
        <row r="968">
          <cell r="A968" t="str">
            <v>A9</v>
          </cell>
          <cell r="N968">
            <v>101278.51424389737</v>
          </cell>
        </row>
        <row r="969">
          <cell r="N969">
            <v>3822089.5282139131</v>
          </cell>
        </row>
        <row r="970">
          <cell r="A970" t="str">
            <v>A5</v>
          </cell>
          <cell r="N970">
            <v>97260.032574562094</v>
          </cell>
        </row>
        <row r="971">
          <cell r="A971" t="str">
            <v>A5</v>
          </cell>
          <cell r="N971">
            <v>0</v>
          </cell>
        </row>
        <row r="972">
          <cell r="A972" t="str">
            <v>A5</v>
          </cell>
          <cell r="N972">
            <v>1802574.3183882483</v>
          </cell>
        </row>
        <row r="973">
          <cell r="A973" t="str">
            <v>A5</v>
          </cell>
          <cell r="N973">
            <v>15105.76</v>
          </cell>
        </row>
        <row r="974">
          <cell r="A974" t="str">
            <v>A5</v>
          </cell>
          <cell r="N974">
            <v>96.545415477375485</v>
          </cell>
        </row>
        <row r="975">
          <cell r="A975" t="str">
            <v>A5</v>
          </cell>
          <cell r="N975">
            <v>1039.572874780865</v>
          </cell>
        </row>
        <row r="976">
          <cell r="A976" t="str">
            <v>A5</v>
          </cell>
          <cell r="N976">
            <v>0</v>
          </cell>
        </row>
        <row r="977">
          <cell r="A977" t="str">
            <v>A5</v>
          </cell>
          <cell r="N977">
            <v>0</v>
          </cell>
        </row>
        <row r="978">
          <cell r="A978" t="str">
            <v>A5</v>
          </cell>
          <cell r="N978">
            <v>328410.19</v>
          </cell>
        </row>
        <row r="979">
          <cell r="A979" t="str">
            <v>A5</v>
          </cell>
          <cell r="N979">
            <v>0</v>
          </cell>
        </row>
        <row r="980">
          <cell r="A980" t="str">
            <v>A5</v>
          </cell>
          <cell r="N980">
            <v>141483.81</v>
          </cell>
        </row>
        <row r="981">
          <cell r="A981" t="str">
            <v>A5</v>
          </cell>
          <cell r="N981">
            <v>0</v>
          </cell>
        </row>
        <row r="982">
          <cell r="A982" t="str">
            <v>A5</v>
          </cell>
          <cell r="N982">
            <v>0</v>
          </cell>
        </row>
        <row r="983">
          <cell r="A983" t="str">
            <v>A5</v>
          </cell>
          <cell r="N983">
            <v>0</v>
          </cell>
        </row>
        <row r="984">
          <cell r="A984" t="str">
            <v>A5</v>
          </cell>
          <cell r="N984">
            <v>0</v>
          </cell>
        </row>
        <row r="985">
          <cell r="A985" t="str">
            <v>A5</v>
          </cell>
          <cell r="N985">
            <v>0</v>
          </cell>
        </row>
        <row r="986">
          <cell r="A986" t="str">
            <v>A5</v>
          </cell>
          <cell r="N986">
            <v>0</v>
          </cell>
        </row>
        <row r="987">
          <cell r="A987" t="str">
            <v>A5</v>
          </cell>
          <cell r="N987">
            <v>0</v>
          </cell>
        </row>
        <row r="988">
          <cell r="A988" t="str">
            <v>A5</v>
          </cell>
          <cell r="N988">
            <v>85971.298960844142</v>
          </cell>
        </row>
        <row r="989">
          <cell r="A989" t="str">
            <v>A5</v>
          </cell>
          <cell r="N989">
            <v>0</v>
          </cell>
        </row>
        <row r="990">
          <cell r="A990" t="str">
            <v>A5</v>
          </cell>
          <cell r="N990">
            <v>0</v>
          </cell>
        </row>
        <row r="991">
          <cell r="A991" t="str">
            <v>A5</v>
          </cell>
          <cell r="N991">
            <v>1948</v>
          </cell>
        </row>
        <row r="992">
          <cell r="A992" t="str">
            <v>A5</v>
          </cell>
          <cell r="N992">
            <v>0</v>
          </cell>
        </row>
        <row r="993">
          <cell r="A993" t="str">
            <v>A5</v>
          </cell>
          <cell r="N993">
            <v>0</v>
          </cell>
        </row>
        <row r="994">
          <cell r="A994" t="str">
            <v>A5</v>
          </cell>
          <cell r="N994">
            <v>0</v>
          </cell>
        </row>
        <row r="995">
          <cell r="A995" t="str">
            <v>A5</v>
          </cell>
          <cell r="N995">
            <v>0</v>
          </cell>
        </row>
        <row r="996">
          <cell r="A996" t="str">
            <v>A5</v>
          </cell>
          <cell r="N996">
            <v>1348200</v>
          </cell>
        </row>
        <row r="997">
          <cell r="A997" t="str">
            <v>A5</v>
          </cell>
          <cell r="N997">
            <v>0</v>
          </cell>
        </row>
        <row r="998">
          <cell r="N998">
            <v>363239.96806970576</v>
          </cell>
        </row>
        <row r="999">
          <cell r="A999" t="str">
            <v>A9</v>
          </cell>
          <cell r="N999">
            <v>0</v>
          </cell>
        </row>
        <row r="1000">
          <cell r="A1000" t="str">
            <v>A9</v>
          </cell>
          <cell r="N1000">
            <v>0</v>
          </cell>
        </row>
        <row r="1001">
          <cell r="A1001" t="str">
            <v>A9</v>
          </cell>
          <cell r="N1001">
            <v>0</v>
          </cell>
        </row>
        <row r="1002">
          <cell r="A1002" t="str">
            <v>A9</v>
          </cell>
          <cell r="N1002">
            <v>0</v>
          </cell>
        </row>
        <row r="1003">
          <cell r="A1003" t="str">
            <v>A9</v>
          </cell>
          <cell r="N1003">
            <v>0</v>
          </cell>
        </row>
        <row r="1004">
          <cell r="A1004" t="str">
            <v>A9</v>
          </cell>
          <cell r="N1004">
            <v>0</v>
          </cell>
        </row>
        <row r="1005">
          <cell r="A1005" t="str">
            <v>A9</v>
          </cell>
          <cell r="N1005">
            <v>12500.45</v>
          </cell>
        </row>
        <row r="1006">
          <cell r="A1006" t="str">
            <v>A9</v>
          </cell>
          <cell r="N1006">
            <v>348982.51218978688</v>
          </cell>
        </row>
        <row r="1007">
          <cell r="A1007" t="str">
            <v>A9</v>
          </cell>
          <cell r="N1007">
            <v>0</v>
          </cell>
        </row>
        <row r="1008">
          <cell r="A1008" t="str">
            <v>A9</v>
          </cell>
          <cell r="N1008">
            <v>48.272707738687743</v>
          </cell>
        </row>
        <row r="1009">
          <cell r="A1009" t="str">
            <v>A9</v>
          </cell>
          <cell r="N1009">
            <v>0</v>
          </cell>
        </row>
        <row r="1010">
          <cell r="A1010" t="str">
            <v>A9</v>
          </cell>
          <cell r="N1010">
            <v>1708.7331721801993</v>
          </cell>
        </row>
        <row r="1011">
          <cell r="N1011">
            <v>8893646.3999999985</v>
          </cell>
        </row>
        <row r="1012">
          <cell r="A1012" t="str">
            <v>A8</v>
          </cell>
          <cell r="N1012">
            <v>0</v>
          </cell>
        </row>
        <row r="1013">
          <cell r="A1013" t="str">
            <v>A8</v>
          </cell>
          <cell r="N1013">
            <v>0</v>
          </cell>
        </row>
        <row r="1014">
          <cell r="A1014" t="str">
            <v>A7</v>
          </cell>
          <cell r="N1014">
            <v>166940.62</v>
          </cell>
        </row>
        <row r="1015">
          <cell r="A1015" t="str">
            <v>A7</v>
          </cell>
          <cell r="N1015">
            <v>4089148.6399999997</v>
          </cell>
        </row>
        <row r="1016">
          <cell r="A1016" t="str">
            <v>A7</v>
          </cell>
          <cell r="N1016">
            <v>324326.09000000003</v>
          </cell>
        </row>
        <row r="1017">
          <cell r="A1017" t="str">
            <v>A7</v>
          </cell>
          <cell r="N1017">
            <v>1906316.9900000002</v>
          </cell>
        </row>
        <row r="1018">
          <cell r="A1018" t="str">
            <v>A7</v>
          </cell>
          <cell r="N1018">
            <v>2172880.38</v>
          </cell>
        </row>
        <row r="1019">
          <cell r="A1019" t="str">
            <v>A7</v>
          </cell>
          <cell r="N1019">
            <v>186445.02</v>
          </cell>
        </row>
        <row r="1020">
          <cell r="A1020" t="str">
            <v>A7</v>
          </cell>
          <cell r="N1020">
            <v>47588.66</v>
          </cell>
        </row>
        <row r="1021">
          <cell r="N1021">
            <v>25</v>
          </cell>
        </row>
        <row r="1022">
          <cell r="A1022" t="str">
            <v>C1</v>
          </cell>
          <cell r="N1022">
            <v>0</v>
          </cell>
        </row>
        <row r="1023">
          <cell r="A1023" t="str">
            <v>C1</v>
          </cell>
          <cell r="N1023">
            <v>0</v>
          </cell>
        </row>
        <row r="1024">
          <cell r="A1024" t="str">
            <v>C1</v>
          </cell>
          <cell r="N1024">
            <v>0</v>
          </cell>
        </row>
        <row r="1025">
          <cell r="A1025" t="str">
            <v>C1</v>
          </cell>
          <cell r="N1025">
            <v>25</v>
          </cell>
        </row>
        <row r="1026">
          <cell r="A1026" t="str">
            <v>C1</v>
          </cell>
          <cell r="N1026">
            <v>0</v>
          </cell>
        </row>
        <row r="1027">
          <cell r="A1027" t="str">
            <v>C1</v>
          </cell>
          <cell r="N1027">
            <v>0</v>
          </cell>
        </row>
        <row r="1028">
          <cell r="A1028" t="str">
            <v>C1</v>
          </cell>
          <cell r="N1028">
            <v>0</v>
          </cell>
        </row>
        <row r="1029">
          <cell r="A1029" t="str">
            <v>C1</v>
          </cell>
          <cell r="N1029">
            <v>0</v>
          </cell>
        </row>
        <row r="1030">
          <cell r="A1030" t="str">
            <v>C1</v>
          </cell>
          <cell r="N1030">
            <v>0</v>
          </cell>
        </row>
        <row r="1031">
          <cell r="A1031" t="str">
            <v>C1</v>
          </cell>
          <cell r="N1031">
            <v>0</v>
          </cell>
        </row>
        <row r="1032">
          <cell r="N1032">
            <v>0</v>
          </cell>
        </row>
        <row r="1033">
          <cell r="A1033" t="str">
            <v>D1</v>
          </cell>
          <cell r="N1033">
            <v>0</v>
          </cell>
        </row>
        <row r="1034">
          <cell r="A1034" t="str">
            <v>D1</v>
          </cell>
          <cell r="N1034">
            <v>0</v>
          </cell>
        </row>
        <row r="1035">
          <cell r="A1035" t="str">
            <v>D1</v>
          </cell>
          <cell r="N1035">
            <v>0</v>
          </cell>
        </row>
        <row r="1036">
          <cell r="A1036" t="str">
            <v>D1</v>
          </cell>
          <cell r="N1036">
            <v>0</v>
          </cell>
        </row>
        <row r="1037">
          <cell r="A1037" t="str">
            <v>D1</v>
          </cell>
          <cell r="N1037">
            <v>0</v>
          </cell>
        </row>
        <row r="1038">
          <cell r="N1038">
            <v>0</v>
          </cell>
        </row>
        <row r="1039">
          <cell r="A1039" t="str">
            <v>E1A</v>
          </cell>
          <cell r="N1039">
            <v>0</v>
          </cell>
        </row>
        <row r="1040">
          <cell r="A1040" t="str">
            <v>E1A</v>
          </cell>
          <cell r="N1040">
            <v>0</v>
          </cell>
        </row>
        <row r="1041">
          <cell r="A1041" t="str">
            <v>E1A</v>
          </cell>
          <cell r="N1041">
            <v>0</v>
          </cell>
        </row>
        <row r="1042">
          <cell r="A1042" t="str">
            <v>E1A</v>
          </cell>
          <cell r="N1042">
            <v>0</v>
          </cell>
        </row>
        <row r="1043">
          <cell r="A1043" t="str">
            <v>E1A</v>
          </cell>
          <cell r="N1043">
            <v>0</v>
          </cell>
        </row>
        <row r="1044">
          <cell r="A1044" t="str">
            <v>E1A</v>
          </cell>
          <cell r="N1044">
            <v>0</v>
          </cell>
        </row>
        <row r="1045">
          <cell r="A1045" t="str">
            <v>E1A</v>
          </cell>
          <cell r="N1045">
            <v>0</v>
          </cell>
        </row>
        <row r="1046">
          <cell r="A1046" t="str">
            <v>E1A</v>
          </cell>
          <cell r="N1046">
            <v>0</v>
          </cell>
        </row>
        <row r="1047">
          <cell r="A1047" t="str">
            <v>E1A</v>
          </cell>
          <cell r="N1047">
            <v>0</v>
          </cell>
        </row>
        <row r="1048">
          <cell r="A1048" t="str">
            <v>E1A</v>
          </cell>
          <cell r="N1048">
            <v>0</v>
          </cell>
        </row>
        <row r="1049">
          <cell r="A1049" t="str">
            <v>E1A</v>
          </cell>
          <cell r="N1049">
            <v>0</v>
          </cell>
        </row>
        <row r="1050">
          <cell r="A1050" t="str">
            <v>E1A</v>
          </cell>
          <cell r="N1050">
            <v>0</v>
          </cell>
        </row>
        <row r="1051">
          <cell r="A1051" t="str">
            <v>E1B</v>
          </cell>
          <cell r="N1051">
            <v>0</v>
          </cell>
        </row>
        <row r="1052">
          <cell r="A1052" t="str">
            <v>E1B</v>
          </cell>
          <cell r="N1052">
            <v>0</v>
          </cell>
        </row>
        <row r="1053">
          <cell r="A1053" t="str">
            <v>E1B</v>
          </cell>
          <cell r="N1053">
            <v>0</v>
          </cell>
        </row>
        <row r="1054">
          <cell r="A1054" t="str">
            <v>E1B</v>
          </cell>
          <cell r="N1054">
            <v>0</v>
          </cell>
        </row>
        <row r="1055">
          <cell r="A1055" t="str">
            <v>E1B</v>
          </cell>
          <cell r="N1055">
            <v>0</v>
          </cell>
        </row>
        <row r="1056">
          <cell r="A1056" t="str">
            <v>E1B</v>
          </cell>
          <cell r="N1056">
            <v>0</v>
          </cell>
        </row>
        <row r="1057">
          <cell r="A1057" t="str">
            <v>E1B</v>
          </cell>
          <cell r="N1057">
            <v>0</v>
          </cell>
        </row>
        <row r="1058">
          <cell r="A1058" t="str">
            <v>E1B</v>
          </cell>
          <cell r="N1058">
            <v>0</v>
          </cell>
        </row>
        <row r="1059">
          <cell r="A1059" t="str">
            <v>E1B</v>
          </cell>
          <cell r="N1059">
            <v>0</v>
          </cell>
        </row>
        <row r="1060">
          <cell r="A1060" t="str">
            <v>E1B</v>
          </cell>
          <cell r="N1060">
            <v>0</v>
          </cell>
        </row>
        <row r="1061">
          <cell r="A1061" t="str">
            <v>E1B</v>
          </cell>
          <cell r="N1061">
            <v>0</v>
          </cell>
        </row>
        <row r="1062">
          <cell r="A1062" t="str">
            <v>E1B</v>
          </cell>
          <cell r="N1062">
            <v>0</v>
          </cell>
        </row>
        <row r="1063">
          <cell r="A1063" t="str">
            <v>E1B</v>
          </cell>
          <cell r="N1063">
            <v>0</v>
          </cell>
        </row>
        <row r="1064">
          <cell r="A1064" t="str">
            <v>E1B</v>
          </cell>
          <cell r="N1064">
            <v>0</v>
          </cell>
        </row>
        <row r="1065">
          <cell r="A1065" t="str">
            <v>E1B</v>
          </cell>
          <cell r="N1065">
            <v>0</v>
          </cell>
        </row>
        <row r="1066">
          <cell r="A1066" t="str">
            <v>E1B</v>
          </cell>
          <cell r="N1066">
            <v>0</v>
          </cell>
        </row>
        <row r="1067">
          <cell r="A1067" t="str">
            <v>E1B</v>
          </cell>
          <cell r="N1067">
            <v>0</v>
          </cell>
        </row>
        <row r="1068">
          <cell r="A1068" t="str">
            <v>E1B</v>
          </cell>
          <cell r="N1068">
            <v>0</v>
          </cell>
        </row>
        <row r="1069">
          <cell r="A1069" t="str">
            <v>E1B</v>
          </cell>
          <cell r="N1069">
            <v>0</v>
          </cell>
        </row>
        <row r="1070">
          <cell r="A1070" t="str">
            <v>E1B</v>
          </cell>
          <cell r="N1070">
            <v>0</v>
          </cell>
        </row>
        <row r="1071">
          <cell r="A1071" t="str">
            <v>E1B</v>
          </cell>
          <cell r="N1071">
            <v>0</v>
          </cell>
        </row>
        <row r="1072">
          <cell r="A1072" t="str">
            <v>E1B</v>
          </cell>
          <cell r="N1072">
            <v>0</v>
          </cell>
        </row>
        <row r="1073">
          <cell r="A1073" t="str">
            <v>E1B</v>
          </cell>
          <cell r="N1073">
            <v>0</v>
          </cell>
        </row>
        <row r="1074">
          <cell r="A1074" t="str">
            <v>E1B</v>
          </cell>
          <cell r="N1074">
            <v>0</v>
          </cell>
        </row>
        <row r="1075">
          <cell r="A1075" t="str">
            <v>E1B</v>
          </cell>
          <cell r="N1075">
            <v>0</v>
          </cell>
        </row>
        <row r="1076">
          <cell r="A1076" t="str">
            <v>E1B</v>
          </cell>
          <cell r="N1076">
            <v>0</v>
          </cell>
        </row>
        <row r="1077">
          <cell r="A1077" t="str">
            <v>E1B</v>
          </cell>
          <cell r="N1077">
            <v>0</v>
          </cell>
        </row>
        <row r="1078">
          <cell r="A1078" t="str">
            <v>E1B</v>
          </cell>
          <cell r="N1078">
            <v>0</v>
          </cell>
        </row>
        <row r="1079">
          <cell r="A1079" t="str">
            <v>E1B</v>
          </cell>
          <cell r="N1079">
            <v>0</v>
          </cell>
        </row>
        <row r="1080">
          <cell r="A1080" t="str">
            <v>E1B</v>
          </cell>
          <cell r="N1080">
            <v>0</v>
          </cell>
        </row>
        <row r="1081">
          <cell r="A1081" t="str">
            <v>E1B</v>
          </cell>
          <cell r="N1081">
            <v>0</v>
          </cell>
        </row>
        <row r="1082">
          <cell r="A1082" t="str">
            <v>E1B</v>
          </cell>
          <cell r="N1082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0"/>
  <sheetViews>
    <sheetView tabSelected="1" zoomScale="90" zoomScaleNormal="90" zoomScaleSheetLayoutView="90" workbookViewId="0">
      <selection activeCell="G1" sqref="G1"/>
    </sheetView>
  </sheetViews>
  <sheetFormatPr defaultColWidth="9.140625" defaultRowHeight="12.75" outlineLevelCol="1" x14ac:dyDescent="0.2"/>
  <cols>
    <col min="1" max="1" width="9.42578125" style="11" customWidth="1" outlineLevel="1"/>
    <col min="2" max="2" width="4" style="136" customWidth="1"/>
    <col min="3" max="3" width="4.5703125" style="136" customWidth="1"/>
    <col min="4" max="4" width="2.5703125" style="136" customWidth="1"/>
    <col min="5" max="6" width="4" style="136" customWidth="1"/>
    <col min="7" max="7" width="72.7109375" style="11" customWidth="1"/>
    <col min="8" max="8" width="20.85546875" style="138" customWidth="1"/>
    <col min="9" max="10" width="20.7109375" style="138" hidden="1" customWidth="1"/>
    <col min="11" max="11" width="15.5703125" style="14" hidden="1" customWidth="1"/>
    <col min="12" max="12" width="11.85546875" style="6" bestFit="1" customWidth="1"/>
    <col min="13" max="16384" width="9.140625" style="6"/>
  </cols>
  <sheetData>
    <row r="1" spans="1:11" ht="12.9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3"/>
      <c r="J1" s="3"/>
      <c r="K1" s="5"/>
    </row>
    <row r="2" spans="1:11" ht="13.5" thickBot="1" x14ac:dyDescent="0.25">
      <c r="A2" s="1"/>
      <c r="B2" s="7" t="s">
        <v>1</v>
      </c>
      <c r="C2" s="8"/>
      <c r="D2" s="8"/>
      <c r="E2" s="8"/>
      <c r="F2" s="8"/>
      <c r="G2" s="8"/>
      <c r="H2" s="9"/>
      <c r="I2" s="8"/>
      <c r="J2" s="8"/>
      <c r="K2" s="10"/>
    </row>
    <row r="3" spans="1:11" ht="13.5" thickBot="1" x14ac:dyDescent="0.25">
      <c r="B3" s="12"/>
      <c r="C3" s="12"/>
      <c r="D3" s="12"/>
      <c r="E3" s="12"/>
      <c r="F3" s="12"/>
      <c r="G3" s="12"/>
      <c r="H3" s="13"/>
      <c r="I3" s="13"/>
      <c r="J3" s="13"/>
    </row>
    <row r="4" spans="1:11" ht="12.95" customHeight="1" x14ac:dyDescent="0.2">
      <c r="A4" s="15"/>
      <c r="B4" s="16" t="s">
        <v>2</v>
      </c>
      <c r="C4" s="17"/>
      <c r="D4" s="17"/>
      <c r="E4" s="17"/>
      <c r="F4" s="17"/>
      <c r="G4" s="18"/>
      <c r="H4" s="19" t="s">
        <v>3</v>
      </c>
      <c r="I4" s="20" t="s">
        <v>4</v>
      </c>
      <c r="J4" s="21" t="s">
        <v>5</v>
      </c>
      <c r="K4" s="22"/>
    </row>
    <row r="5" spans="1:11" ht="41.25" customHeight="1" x14ac:dyDescent="0.2">
      <c r="A5" s="23" t="s">
        <v>6</v>
      </c>
      <c r="B5" s="24"/>
      <c r="C5" s="25"/>
      <c r="D5" s="25"/>
      <c r="E5" s="25"/>
      <c r="F5" s="25"/>
      <c r="G5" s="26"/>
      <c r="H5" s="27"/>
      <c r="I5" s="28"/>
      <c r="J5" s="29" t="s">
        <v>7</v>
      </c>
      <c r="K5" s="30" t="s">
        <v>8</v>
      </c>
    </row>
    <row r="6" spans="1:11" x14ac:dyDescent="0.2">
      <c r="A6" s="31"/>
      <c r="B6" s="32" t="s">
        <v>9</v>
      </c>
      <c r="C6" s="33" t="s">
        <v>10</v>
      </c>
      <c r="D6" s="33"/>
      <c r="E6" s="33"/>
      <c r="F6" s="33"/>
      <c r="G6" s="34"/>
      <c r="H6" s="35"/>
      <c r="I6" s="36"/>
      <c r="J6" s="37"/>
      <c r="K6" s="38"/>
    </row>
    <row r="7" spans="1:11" x14ac:dyDescent="0.2">
      <c r="A7" s="31"/>
      <c r="B7" s="39"/>
      <c r="C7" s="40" t="s">
        <v>11</v>
      </c>
      <c r="D7" s="41" t="s">
        <v>12</v>
      </c>
      <c r="E7" s="41"/>
      <c r="F7" s="41"/>
      <c r="G7" s="42"/>
      <c r="H7" s="43">
        <f>H8+H9+H16+H21</f>
        <v>420235524.6802094</v>
      </c>
      <c r="I7" s="44"/>
      <c r="J7" s="45">
        <f t="shared" ref="J7:J33" si="0">H7-I7</f>
        <v>420235524.6802094</v>
      </c>
      <c r="K7" s="46" t="str">
        <f t="shared" ref="K7:K33" si="1">IF(I7=0,"-    ",J7/I7)</f>
        <v xml:space="preserve">-    </v>
      </c>
    </row>
    <row r="8" spans="1:11" x14ac:dyDescent="0.2">
      <c r="A8" s="31" t="s">
        <v>13</v>
      </c>
      <c r="B8" s="47"/>
      <c r="C8" s="48"/>
      <c r="D8" s="49"/>
      <c r="E8" s="40" t="s">
        <v>14</v>
      </c>
      <c r="F8" s="41" t="s">
        <v>15</v>
      </c>
      <c r="G8" s="42"/>
      <c r="H8" s="43">
        <f>SUMIF('[1]BILANCIO PLURIENNALE 2025-2027'!A:A,'MOD CE 118'!A:A,'[1]BILANCIO PLURIENNALE 2025-2027'!N:N)</f>
        <v>414338077.6802094</v>
      </c>
      <c r="I8" s="44"/>
      <c r="J8" s="45">
        <f t="shared" si="0"/>
        <v>414338077.6802094</v>
      </c>
      <c r="K8" s="46" t="str">
        <f t="shared" si="1"/>
        <v xml:space="preserve">-    </v>
      </c>
    </row>
    <row r="9" spans="1:11" x14ac:dyDescent="0.2">
      <c r="A9" s="31"/>
      <c r="B9" s="47"/>
      <c r="C9" s="48"/>
      <c r="D9" s="49"/>
      <c r="E9" s="40" t="s">
        <v>16</v>
      </c>
      <c r="F9" s="41" t="s">
        <v>17</v>
      </c>
      <c r="G9" s="42"/>
      <c r="H9" s="43">
        <f>SUM(H10:H15)</f>
        <v>5840267</v>
      </c>
      <c r="I9" s="44"/>
      <c r="J9" s="45">
        <f t="shared" si="0"/>
        <v>5840267</v>
      </c>
      <c r="K9" s="46" t="str">
        <f t="shared" si="1"/>
        <v xml:space="preserve">-    </v>
      </c>
    </row>
    <row r="10" spans="1:11" x14ac:dyDescent="0.2">
      <c r="A10" s="31" t="s">
        <v>18</v>
      </c>
      <c r="B10" s="47"/>
      <c r="C10" s="48"/>
      <c r="D10" s="49"/>
      <c r="E10" s="49"/>
      <c r="F10" s="50" t="s">
        <v>11</v>
      </c>
      <c r="G10" s="51" t="s">
        <v>19</v>
      </c>
      <c r="H10" s="52">
        <f>SUMIF('[1]BILANCIO PLURIENNALE 2025-2027'!A:A,'MOD CE 118'!A:A,'[1]BILANCIO PLURIENNALE 2025-2027'!N:N)</f>
        <v>0</v>
      </c>
      <c r="I10" s="53"/>
      <c r="J10" s="54">
        <f t="shared" si="0"/>
        <v>0</v>
      </c>
      <c r="K10" s="55" t="str">
        <f t="shared" si="1"/>
        <v xml:space="preserve">-    </v>
      </c>
    </row>
    <row r="11" spans="1:11" ht="25.5" x14ac:dyDescent="0.2">
      <c r="A11" s="31" t="s">
        <v>20</v>
      </c>
      <c r="B11" s="47"/>
      <c r="C11" s="48"/>
      <c r="D11" s="49"/>
      <c r="E11" s="49"/>
      <c r="F11" s="50" t="s">
        <v>21</v>
      </c>
      <c r="G11" s="56" t="s">
        <v>22</v>
      </c>
      <c r="H11" s="52">
        <f>SUMIF('[1]BILANCIO PLURIENNALE 2025-2027'!A:A,'MOD CE 118'!A:A,'[1]BILANCIO PLURIENNALE 2025-2027'!N:N)</f>
        <v>0</v>
      </c>
      <c r="I11" s="53"/>
      <c r="J11" s="54">
        <f t="shared" si="0"/>
        <v>0</v>
      </c>
      <c r="K11" s="55" t="str">
        <f t="shared" si="1"/>
        <v xml:space="preserve">-    </v>
      </c>
    </row>
    <row r="12" spans="1:11" ht="25.5" x14ac:dyDescent="0.2">
      <c r="A12" s="31" t="s">
        <v>23</v>
      </c>
      <c r="B12" s="47"/>
      <c r="C12" s="48"/>
      <c r="D12" s="49"/>
      <c r="E12" s="49"/>
      <c r="F12" s="50" t="s">
        <v>24</v>
      </c>
      <c r="G12" s="56" t="s">
        <v>25</v>
      </c>
      <c r="H12" s="52">
        <f>SUMIF('[1]BILANCIO PLURIENNALE 2025-2027'!A:A,'MOD CE 118'!A:A,'[1]BILANCIO PLURIENNALE 2025-2027'!N:N)</f>
        <v>0</v>
      </c>
      <c r="I12" s="53"/>
      <c r="J12" s="54">
        <f t="shared" si="0"/>
        <v>0</v>
      </c>
      <c r="K12" s="55" t="str">
        <f t="shared" si="1"/>
        <v xml:space="preserve">-    </v>
      </c>
    </row>
    <row r="13" spans="1:11" x14ac:dyDescent="0.2">
      <c r="A13" s="31" t="s">
        <v>26</v>
      </c>
      <c r="B13" s="47"/>
      <c r="C13" s="48"/>
      <c r="D13" s="49"/>
      <c r="E13" s="49"/>
      <c r="F13" s="50" t="s">
        <v>27</v>
      </c>
      <c r="G13" s="51" t="s">
        <v>28</v>
      </c>
      <c r="H13" s="52">
        <f>SUMIF('[1]BILANCIO PLURIENNALE 2025-2027'!A:A,'MOD CE 118'!A:A,'[1]BILANCIO PLURIENNALE 2025-2027'!N:N)</f>
        <v>756348.01</v>
      </c>
      <c r="I13" s="53"/>
      <c r="J13" s="54">
        <f t="shared" si="0"/>
        <v>756348.01</v>
      </c>
      <c r="K13" s="55" t="str">
        <f t="shared" si="1"/>
        <v xml:space="preserve">-    </v>
      </c>
    </row>
    <row r="14" spans="1:11" x14ac:dyDescent="0.2">
      <c r="A14" s="31" t="s">
        <v>29</v>
      </c>
      <c r="B14" s="47"/>
      <c r="C14" s="48"/>
      <c r="D14" s="49"/>
      <c r="E14" s="49"/>
      <c r="F14" s="50" t="s">
        <v>30</v>
      </c>
      <c r="G14" s="51" t="s">
        <v>31</v>
      </c>
      <c r="H14" s="52">
        <f>SUMIF('[1]BILANCIO PLURIENNALE 2025-2027'!A:A,'MOD CE 118'!A:A,'[1]BILANCIO PLURIENNALE 2025-2027'!N:N)</f>
        <v>0</v>
      </c>
      <c r="I14" s="53"/>
      <c r="J14" s="54">
        <f t="shared" si="0"/>
        <v>0</v>
      </c>
      <c r="K14" s="55" t="str">
        <f t="shared" si="1"/>
        <v xml:space="preserve">-    </v>
      </c>
    </row>
    <row r="15" spans="1:11" x14ac:dyDescent="0.2">
      <c r="A15" s="31" t="s">
        <v>32</v>
      </c>
      <c r="B15" s="47"/>
      <c r="C15" s="48"/>
      <c r="D15" s="49"/>
      <c r="E15" s="49"/>
      <c r="F15" s="50" t="s">
        <v>33</v>
      </c>
      <c r="G15" s="51" t="s">
        <v>34</v>
      </c>
      <c r="H15" s="52">
        <f>SUMIF('[1]BILANCIO PLURIENNALE 2025-2027'!A:A,'MOD CE 118'!A:A,'[1]BILANCIO PLURIENNALE 2025-2027'!N:N)</f>
        <v>5083918.99</v>
      </c>
      <c r="I15" s="53"/>
      <c r="J15" s="54">
        <f t="shared" si="0"/>
        <v>5083918.99</v>
      </c>
      <c r="K15" s="55" t="str">
        <f t="shared" si="1"/>
        <v xml:space="preserve">-    </v>
      </c>
    </row>
    <row r="16" spans="1:11" x14ac:dyDescent="0.2">
      <c r="A16" s="31"/>
      <c r="B16" s="47"/>
      <c r="C16" s="48"/>
      <c r="D16" s="49"/>
      <c r="E16" s="40" t="s">
        <v>35</v>
      </c>
      <c r="F16" s="41" t="s">
        <v>36</v>
      </c>
      <c r="G16" s="57"/>
      <c r="H16" s="43">
        <f>SUM(H17:H20)</f>
        <v>0</v>
      </c>
      <c r="I16" s="44"/>
      <c r="J16" s="45">
        <f t="shared" si="0"/>
        <v>0</v>
      </c>
      <c r="K16" s="46" t="str">
        <f t="shared" si="1"/>
        <v xml:space="preserve">-    </v>
      </c>
    </row>
    <row r="17" spans="1:12" x14ac:dyDescent="0.2">
      <c r="A17" s="31" t="s">
        <v>37</v>
      </c>
      <c r="B17" s="47"/>
      <c r="C17" s="48"/>
      <c r="D17" s="49"/>
      <c r="E17" s="49"/>
      <c r="F17" s="50" t="s">
        <v>11</v>
      </c>
      <c r="G17" s="51" t="s">
        <v>38</v>
      </c>
      <c r="H17" s="52">
        <f>SUMIF('[1]BILANCIO PLURIENNALE 2025-2027'!A:A,'MOD CE 118'!A:A,'[1]BILANCIO PLURIENNALE 2025-2027'!N:N)</f>
        <v>0</v>
      </c>
      <c r="I17" s="53"/>
      <c r="J17" s="54">
        <f t="shared" si="0"/>
        <v>0</v>
      </c>
      <c r="K17" s="55" t="str">
        <f t="shared" si="1"/>
        <v xml:space="preserve">-    </v>
      </c>
    </row>
    <row r="18" spans="1:12" x14ac:dyDescent="0.2">
      <c r="A18" s="31" t="s">
        <v>39</v>
      </c>
      <c r="B18" s="47"/>
      <c r="C18" s="48"/>
      <c r="D18" s="49"/>
      <c r="E18" s="49"/>
      <c r="F18" s="50" t="s">
        <v>21</v>
      </c>
      <c r="G18" s="51" t="s">
        <v>40</v>
      </c>
      <c r="H18" s="52">
        <f>SUMIF('[1]BILANCIO PLURIENNALE 2025-2027'!A:A,'MOD CE 118'!A:A,'[1]BILANCIO PLURIENNALE 2025-2027'!N:N)</f>
        <v>0</v>
      </c>
      <c r="I18" s="53"/>
      <c r="J18" s="54">
        <f t="shared" si="0"/>
        <v>0</v>
      </c>
      <c r="K18" s="55" t="str">
        <f t="shared" si="1"/>
        <v xml:space="preserve">-    </v>
      </c>
    </row>
    <row r="19" spans="1:12" x14ac:dyDescent="0.2">
      <c r="A19" s="31" t="s">
        <v>41</v>
      </c>
      <c r="B19" s="47"/>
      <c r="C19" s="48"/>
      <c r="D19" s="49"/>
      <c r="E19" s="49"/>
      <c r="F19" s="50" t="s">
        <v>24</v>
      </c>
      <c r="G19" s="51" t="s">
        <v>42</v>
      </c>
      <c r="H19" s="52">
        <f>SUMIF('[1]BILANCIO PLURIENNALE 2025-2027'!A:A,'MOD CE 118'!A:A,'[1]BILANCIO PLURIENNALE 2025-2027'!N:N)</f>
        <v>0</v>
      </c>
      <c r="I19" s="53"/>
      <c r="J19" s="54">
        <f t="shared" si="0"/>
        <v>0</v>
      </c>
      <c r="K19" s="55" t="str">
        <f t="shared" si="1"/>
        <v xml:space="preserve">-    </v>
      </c>
    </row>
    <row r="20" spans="1:12" x14ac:dyDescent="0.2">
      <c r="A20" s="31" t="s">
        <v>43</v>
      </c>
      <c r="B20" s="47"/>
      <c r="C20" s="48"/>
      <c r="D20" s="49"/>
      <c r="E20" s="49"/>
      <c r="F20" s="50" t="s">
        <v>27</v>
      </c>
      <c r="G20" s="51" t="s">
        <v>44</v>
      </c>
      <c r="H20" s="52">
        <f>SUMIF('[1]BILANCIO PLURIENNALE 2025-2027'!A:A,'MOD CE 118'!A:A,'[1]BILANCIO PLURIENNALE 2025-2027'!N:N)</f>
        <v>0</v>
      </c>
      <c r="I20" s="53"/>
      <c r="J20" s="54">
        <f t="shared" si="0"/>
        <v>0</v>
      </c>
      <c r="K20" s="55" t="str">
        <f t="shared" si="1"/>
        <v xml:space="preserve">-    </v>
      </c>
    </row>
    <row r="21" spans="1:12" x14ac:dyDescent="0.2">
      <c r="A21" s="31" t="s">
        <v>45</v>
      </c>
      <c r="B21" s="47"/>
      <c r="C21" s="48"/>
      <c r="D21" s="49"/>
      <c r="E21" s="40" t="s">
        <v>46</v>
      </c>
      <c r="F21" s="41" t="s">
        <v>47</v>
      </c>
      <c r="G21" s="42"/>
      <c r="H21" s="43">
        <f>SUMIF('[1]BILANCIO PLURIENNALE 2025-2027'!A:A,'MOD CE 118'!A:A,'[1]BILANCIO PLURIENNALE 2025-2027'!N:N)</f>
        <v>57180</v>
      </c>
      <c r="I21" s="44"/>
      <c r="J21" s="45">
        <f t="shared" si="0"/>
        <v>57180</v>
      </c>
      <c r="K21" s="46" t="str">
        <f t="shared" si="1"/>
        <v xml:space="preserve">-    </v>
      </c>
    </row>
    <row r="22" spans="1:12" x14ac:dyDescent="0.2">
      <c r="A22" s="31" t="s">
        <v>48</v>
      </c>
      <c r="B22" s="58"/>
      <c r="C22" s="40" t="s">
        <v>21</v>
      </c>
      <c r="D22" s="41" t="s">
        <v>49</v>
      </c>
      <c r="E22" s="41"/>
      <c r="F22" s="41"/>
      <c r="G22" s="42"/>
      <c r="H22" s="43">
        <f>SUMIF('[1]BILANCIO PLURIENNALE 2025-2027'!A:A,'MOD CE 118'!A:A,'[1]BILANCIO PLURIENNALE 2025-2027'!N:N)</f>
        <v>-4156701</v>
      </c>
      <c r="I22" s="44"/>
      <c r="J22" s="45">
        <f t="shared" si="0"/>
        <v>-4156701</v>
      </c>
      <c r="K22" s="46" t="str">
        <f t="shared" si="1"/>
        <v xml:space="preserve">-    </v>
      </c>
    </row>
    <row r="23" spans="1:12" x14ac:dyDescent="0.2">
      <c r="A23" s="31" t="s">
        <v>50</v>
      </c>
      <c r="B23" s="58"/>
      <c r="C23" s="40" t="s">
        <v>24</v>
      </c>
      <c r="D23" s="41" t="s">
        <v>51</v>
      </c>
      <c r="E23" s="41"/>
      <c r="F23" s="41"/>
      <c r="G23" s="42"/>
      <c r="H23" s="43">
        <f>SUMIF('[1]BILANCIO PLURIENNALE 2025-2027'!A:A,'MOD CE 118'!A:A,'[1]BILANCIO PLURIENNALE 2025-2027'!N:N)</f>
        <v>2537796.4239098402</v>
      </c>
      <c r="I23" s="44"/>
      <c r="J23" s="45">
        <f t="shared" si="0"/>
        <v>2537796.4239098402</v>
      </c>
      <c r="K23" s="46" t="str">
        <f t="shared" si="1"/>
        <v xml:space="preserve">-    </v>
      </c>
    </row>
    <row r="24" spans="1:12" x14ac:dyDescent="0.2">
      <c r="A24" s="31"/>
      <c r="B24" s="39"/>
      <c r="C24" s="40" t="s">
        <v>27</v>
      </c>
      <c r="D24" s="41" t="s">
        <v>52</v>
      </c>
      <c r="E24" s="41"/>
      <c r="F24" s="41"/>
      <c r="G24" s="42"/>
      <c r="H24" s="43">
        <f>SUM(H25:H27)</f>
        <v>60597488.159031205</v>
      </c>
      <c r="I24" s="44"/>
      <c r="J24" s="45">
        <f t="shared" si="0"/>
        <v>60597488.159031205</v>
      </c>
      <c r="K24" s="46" t="str">
        <f t="shared" si="1"/>
        <v xml:space="preserve">-    </v>
      </c>
    </row>
    <row r="25" spans="1:12" ht="18" customHeight="1" x14ac:dyDescent="0.2">
      <c r="A25" s="31" t="s">
        <v>53</v>
      </c>
      <c r="B25" s="47"/>
      <c r="C25" s="48"/>
      <c r="D25" s="49"/>
      <c r="E25" s="48" t="s">
        <v>14</v>
      </c>
      <c r="F25" s="49" t="s">
        <v>54</v>
      </c>
      <c r="G25" s="59"/>
      <c r="H25" s="52">
        <f>SUMIF('[1]BILANCIO PLURIENNALE 2025-2027'!A:A,'MOD CE 118'!A:A,'[1]BILANCIO PLURIENNALE 2025-2027'!N:N)</f>
        <v>55129242</v>
      </c>
      <c r="I25" s="53"/>
      <c r="J25" s="60">
        <f t="shared" si="0"/>
        <v>55129242</v>
      </c>
      <c r="K25" s="61" t="str">
        <f t="shared" si="1"/>
        <v xml:space="preserve">-    </v>
      </c>
      <c r="L25" s="62"/>
    </row>
    <row r="26" spans="1:12" ht="18" customHeight="1" x14ac:dyDescent="0.2">
      <c r="A26" s="31" t="s">
        <v>55</v>
      </c>
      <c r="B26" s="47"/>
      <c r="C26" s="48"/>
      <c r="D26" s="49"/>
      <c r="E26" s="48" t="s">
        <v>16</v>
      </c>
      <c r="F26" s="49" t="s">
        <v>56</v>
      </c>
      <c r="G26" s="59"/>
      <c r="H26" s="52">
        <f>SUMIF('[1]BILANCIO PLURIENNALE 2025-2027'!A:A,'MOD CE 118'!A:A,'[1]BILANCIO PLURIENNALE 2025-2027'!N:N)</f>
        <v>4687524.9858728657</v>
      </c>
      <c r="I26" s="53"/>
      <c r="J26" s="60">
        <f t="shared" si="0"/>
        <v>4687524.9858728657</v>
      </c>
      <c r="K26" s="61" t="str">
        <f t="shared" si="1"/>
        <v xml:space="preserve">-    </v>
      </c>
    </row>
    <row r="27" spans="1:12" ht="18" customHeight="1" x14ac:dyDescent="0.2">
      <c r="A27" s="31" t="s">
        <v>57</v>
      </c>
      <c r="B27" s="47"/>
      <c r="C27" s="48"/>
      <c r="D27" s="49"/>
      <c r="E27" s="48" t="s">
        <v>35</v>
      </c>
      <c r="F27" s="49" t="s">
        <v>58</v>
      </c>
      <c r="G27" s="59"/>
      <c r="H27" s="52">
        <f>SUMIF('[1]BILANCIO PLURIENNALE 2025-2027'!A:A,'MOD CE 118'!A:A,'[1]BILANCIO PLURIENNALE 2025-2027'!N:N)</f>
        <v>780721.17315834085</v>
      </c>
      <c r="I27" s="53"/>
      <c r="J27" s="60">
        <f t="shared" si="0"/>
        <v>780721.17315834085</v>
      </c>
      <c r="K27" s="61" t="str">
        <f t="shared" si="1"/>
        <v xml:space="preserve">-    </v>
      </c>
      <c r="L27" s="62"/>
    </row>
    <row r="28" spans="1:12" x14ac:dyDescent="0.2">
      <c r="A28" s="31" t="s">
        <v>59</v>
      </c>
      <c r="B28" s="58"/>
      <c r="C28" s="40" t="s">
        <v>30</v>
      </c>
      <c r="D28" s="41" t="s">
        <v>60</v>
      </c>
      <c r="E28" s="41"/>
      <c r="F28" s="41"/>
      <c r="G28" s="42"/>
      <c r="H28" s="43">
        <f>SUMIF('[1]BILANCIO PLURIENNALE 2025-2027'!A:A,'MOD CE 118'!A:A,'[1]BILANCIO PLURIENNALE 2025-2027'!N:N)</f>
        <v>3822089.5282139131</v>
      </c>
      <c r="I28" s="44"/>
      <c r="J28" s="45">
        <f t="shared" si="0"/>
        <v>3822089.5282139131</v>
      </c>
      <c r="K28" s="46" t="str">
        <f t="shared" si="1"/>
        <v xml:space="preserve">-    </v>
      </c>
    </row>
    <row r="29" spans="1:12" x14ac:dyDescent="0.2">
      <c r="A29" s="31" t="s">
        <v>61</v>
      </c>
      <c r="B29" s="58"/>
      <c r="C29" s="40" t="s">
        <v>33</v>
      </c>
      <c r="D29" s="41" t="s">
        <v>62</v>
      </c>
      <c r="E29" s="41"/>
      <c r="F29" s="41"/>
      <c r="G29" s="42"/>
      <c r="H29" s="43">
        <f>SUMIF('[1]BILANCIO PLURIENNALE 2025-2027'!A:A,'MOD CE 118'!A:A,'[1]BILANCIO PLURIENNALE 2025-2027'!N:N)</f>
        <v>3741410.7685002829</v>
      </c>
      <c r="I29" s="44"/>
      <c r="J29" s="45">
        <f t="shared" si="0"/>
        <v>3741410.7685002829</v>
      </c>
      <c r="K29" s="46" t="str">
        <f t="shared" si="1"/>
        <v xml:space="preserve">-    </v>
      </c>
    </row>
    <row r="30" spans="1:12" x14ac:dyDescent="0.2">
      <c r="A30" s="31" t="s">
        <v>63</v>
      </c>
      <c r="B30" s="58"/>
      <c r="C30" s="40" t="s">
        <v>64</v>
      </c>
      <c r="D30" s="41" t="s">
        <v>65</v>
      </c>
      <c r="E30" s="41"/>
      <c r="F30" s="41"/>
      <c r="G30" s="42"/>
      <c r="H30" s="43">
        <f>SUMIF('[1]BILANCIO PLURIENNALE 2025-2027'!A:A,'MOD CE 118'!A:A,'[1]BILANCIO PLURIENNALE 2025-2027'!N:N)</f>
        <v>8893646.3999999985</v>
      </c>
      <c r="I30" s="44"/>
      <c r="J30" s="45">
        <f t="shared" si="0"/>
        <v>8893646.3999999985</v>
      </c>
      <c r="K30" s="46" t="str">
        <f t="shared" si="1"/>
        <v xml:space="preserve">-    </v>
      </c>
    </row>
    <row r="31" spans="1:12" x14ac:dyDescent="0.2">
      <c r="A31" s="31" t="s">
        <v>66</v>
      </c>
      <c r="B31" s="58"/>
      <c r="C31" s="40" t="s">
        <v>67</v>
      </c>
      <c r="D31" s="63" t="s">
        <v>68</v>
      </c>
      <c r="E31" s="64"/>
      <c r="F31" s="64"/>
      <c r="G31" s="65"/>
      <c r="H31" s="43">
        <f>SUMIF('[1]BILANCIO PLURIENNALE 2025-2027'!A:A,'MOD CE 118'!A:A,'[1]BILANCIO PLURIENNALE 2025-2027'!N:N)</f>
        <v>0</v>
      </c>
      <c r="I31" s="44"/>
      <c r="J31" s="45">
        <f t="shared" si="0"/>
        <v>0</v>
      </c>
      <c r="K31" s="46" t="str">
        <f t="shared" si="1"/>
        <v xml:space="preserve">-    </v>
      </c>
    </row>
    <row r="32" spans="1:12" x14ac:dyDescent="0.2">
      <c r="A32" s="31" t="s">
        <v>69</v>
      </c>
      <c r="B32" s="58"/>
      <c r="C32" s="40" t="s">
        <v>70</v>
      </c>
      <c r="D32" s="41" t="s">
        <v>71</v>
      </c>
      <c r="E32" s="41"/>
      <c r="F32" s="41"/>
      <c r="G32" s="42"/>
      <c r="H32" s="43">
        <f>SUMIF('[1]BILANCIO PLURIENNALE 2025-2027'!A:A,'MOD CE 118'!A:A,'[1]BILANCIO PLURIENNALE 2025-2027'!N:N)</f>
        <v>727737.65034475864</v>
      </c>
      <c r="I32" s="44"/>
      <c r="J32" s="45">
        <f t="shared" si="0"/>
        <v>727737.65034475864</v>
      </c>
      <c r="K32" s="46" t="str">
        <f t="shared" si="1"/>
        <v xml:space="preserve">-    </v>
      </c>
    </row>
    <row r="33" spans="1:11" s="73" customFormat="1" ht="15" x14ac:dyDescent="0.2">
      <c r="A33" s="31"/>
      <c r="B33" s="66"/>
      <c r="C33" s="67" t="s">
        <v>72</v>
      </c>
      <c r="D33" s="67"/>
      <c r="E33" s="67"/>
      <c r="F33" s="67"/>
      <c r="G33" s="68"/>
      <c r="H33" s="69">
        <f>H7+H22+H23+H24+SUM(H28:H32)</f>
        <v>496398992.61020941</v>
      </c>
      <c r="I33" s="70"/>
      <c r="J33" s="71">
        <f t="shared" si="0"/>
        <v>496398992.61020941</v>
      </c>
      <c r="K33" s="72" t="str">
        <f t="shared" si="1"/>
        <v xml:space="preserve">-    </v>
      </c>
    </row>
    <row r="34" spans="1:11" x14ac:dyDescent="0.2">
      <c r="A34" s="31"/>
      <c r="B34" s="74"/>
      <c r="C34" s="48"/>
      <c r="D34" s="49"/>
      <c r="E34" s="49"/>
      <c r="F34" s="49"/>
      <c r="G34" s="75"/>
      <c r="H34" s="52"/>
      <c r="I34" s="53"/>
      <c r="J34" s="60"/>
      <c r="K34" s="61"/>
    </row>
    <row r="35" spans="1:11" x14ac:dyDescent="0.2">
      <c r="A35" s="31"/>
      <c r="B35" s="39" t="s">
        <v>73</v>
      </c>
      <c r="C35" s="76" t="s">
        <v>74</v>
      </c>
      <c r="D35" s="77"/>
      <c r="E35" s="77"/>
      <c r="F35" s="77"/>
      <c r="G35" s="78"/>
      <c r="H35" s="43"/>
      <c r="I35" s="44"/>
      <c r="J35" s="45"/>
      <c r="K35" s="46"/>
    </row>
    <row r="36" spans="1:11" x14ac:dyDescent="0.2">
      <c r="A36" s="31"/>
      <c r="B36" s="58"/>
      <c r="C36" s="40" t="s">
        <v>11</v>
      </c>
      <c r="D36" s="41" t="s">
        <v>75</v>
      </c>
      <c r="E36" s="79"/>
      <c r="F36" s="41"/>
      <c r="G36" s="42"/>
      <c r="H36" s="80">
        <f>SUM(H37:H38)</f>
        <v>91810167.199829519</v>
      </c>
      <c r="I36" s="81"/>
      <c r="J36" s="45">
        <f t="shared" ref="J36:J83" si="2">H36-I36</f>
        <v>91810167.199829519</v>
      </c>
      <c r="K36" s="46" t="str">
        <f t="shared" ref="K36:K83" si="3">IF(I36=0,"-    ",J36/I36)</f>
        <v xml:space="preserve">-    </v>
      </c>
    </row>
    <row r="37" spans="1:11" x14ac:dyDescent="0.2">
      <c r="A37" s="31" t="s">
        <v>76</v>
      </c>
      <c r="B37" s="47"/>
      <c r="C37" s="48"/>
      <c r="D37" s="49"/>
      <c r="E37" s="48" t="s">
        <v>14</v>
      </c>
      <c r="F37" s="49" t="s">
        <v>77</v>
      </c>
      <c r="G37" s="75"/>
      <c r="H37" s="52">
        <f>SUMIF('[1]BILANCIO PLURIENNALE 2025-2027'!A:A,'MOD CE 118'!A:A,'[1]BILANCIO PLURIENNALE 2025-2027'!N:N)</f>
        <v>89776704.809829518</v>
      </c>
      <c r="I37" s="53"/>
      <c r="J37" s="60">
        <f t="shared" si="2"/>
        <v>89776704.809829518</v>
      </c>
      <c r="K37" s="61" t="str">
        <f t="shared" si="3"/>
        <v xml:space="preserve">-    </v>
      </c>
    </row>
    <row r="38" spans="1:11" x14ac:dyDescent="0.2">
      <c r="A38" s="31" t="s">
        <v>78</v>
      </c>
      <c r="B38" s="47"/>
      <c r="C38" s="48"/>
      <c r="D38" s="49"/>
      <c r="E38" s="48" t="s">
        <v>16</v>
      </c>
      <c r="F38" s="49" t="s">
        <v>79</v>
      </c>
      <c r="G38" s="75"/>
      <c r="H38" s="52">
        <f>SUMIF('[1]BILANCIO PLURIENNALE 2025-2027'!A:A,'MOD CE 118'!A:A,'[1]BILANCIO PLURIENNALE 2025-2027'!N:N)</f>
        <v>2033462.3900000004</v>
      </c>
      <c r="I38" s="53"/>
      <c r="J38" s="60">
        <f t="shared" si="2"/>
        <v>2033462.3900000004</v>
      </c>
      <c r="K38" s="61" t="str">
        <f t="shared" si="3"/>
        <v xml:space="preserve">-    </v>
      </c>
    </row>
    <row r="39" spans="1:11" x14ac:dyDescent="0.2">
      <c r="A39" s="31"/>
      <c r="B39" s="58"/>
      <c r="C39" s="40" t="s">
        <v>21</v>
      </c>
      <c r="D39" s="41" t="s">
        <v>80</v>
      </c>
      <c r="E39" s="79"/>
      <c r="F39" s="41"/>
      <c r="G39" s="42"/>
      <c r="H39" s="80">
        <f>SUM(H40:H56)</f>
        <v>205302952.07688901</v>
      </c>
      <c r="I39" s="81"/>
      <c r="J39" s="45">
        <f t="shared" si="2"/>
        <v>205302952.07688901</v>
      </c>
      <c r="K39" s="46" t="str">
        <f t="shared" si="3"/>
        <v xml:space="preserve">-    </v>
      </c>
    </row>
    <row r="40" spans="1:11" x14ac:dyDescent="0.2">
      <c r="A40" s="31" t="s">
        <v>81</v>
      </c>
      <c r="B40" s="74"/>
      <c r="C40" s="48"/>
      <c r="D40" s="49"/>
      <c r="E40" s="48" t="s">
        <v>14</v>
      </c>
      <c r="F40" s="49" t="s">
        <v>82</v>
      </c>
      <c r="G40" s="75"/>
      <c r="H40" s="52">
        <f>SUMIF('[1]BILANCIO PLURIENNALE 2025-2027'!A:A,'MOD CE 118'!A:A,'[1]BILANCIO PLURIENNALE 2025-2027'!N:N)</f>
        <v>22391900.028955821</v>
      </c>
      <c r="I40" s="53"/>
      <c r="J40" s="60">
        <f t="shared" si="2"/>
        <v>22391900.028955821</v>
      </c>
      <c r="K40" s="61" t="str">
        <f t="shared" si="3"/>
        <v xml:space="preserve">-    </v>
      </c>
    </row>
    <row r="41" spans="1:11" x14ac:dyDescent="0.2">
      <c r="A41" s="31" t="s">
        <v>83</v>
      </c>
      <c r="B41" s="74"/>
      <c r="C41" s="48"/>
      <c r="D41" s="49"/>
      <c r="E41" s="48" t="s">
        <v>16</v>
      </c>
      <c r="F41" s="49" t="s">
        <v>84</v>
      </c>
      <c r="G41" s="75"/>
      <c r="H41" s="52">
        <f>SUMIF('[1]BILANCIO PLURIENNALE 2025-2027'!A:A,'MOD CE 118'!A:A,'[1]BILANCIO PLURIENNALE 2025-2027'!N:N)</f>
        <v>29123319.026837017</v>
      </c>
      <c r="I41" s="53"/>
      <c r="J41" s="60">
        <f t="shared" si="2"/>
        <v>29123319.026837017</v>
      </c>
      <c r="K41" s="61" t="str">
        <f t="shared" si="3"/>
        <v xml:space="preserve">-    </v>
      </c>
    </row>
    <row r="42" spans="1:11" x14ac:dyDescent="0.2">
      <c r="A42" s="31" t="s">
        <v>85</v>
      </c>
      <c r="B42" s="74"/>
      <c r="C42" s="48"/>
      <c r="D42" s="82"/>
      <c r="E42" s="48" t="s">
        <v>35</v>
      </c>
      <c r="F42" s="49" t="s">
        <v>86</v>
      </c>
      <c r="G42" s="75"/>
      <c r="H42" s="52">
        <f>SUMIF('[1]BILANCIO PLURIENNALE 2025-2027'!A:A,'MOD CE 118'!A:A,'[1]BILANCIO PLURIENNALE 2025-2027'!N:N)</f>
        <v>23684689.42600698</v>
      </c>
      <c r="I42" s="53"/>
      <c r="J42" s="60">
        <f t="shared" si="2"/>
        <v>23684689.42600698</v>
      </c>
      <c r="K42" s="61" t="str">
        <f t="shared" si="3"/>
        <v xml:space="preserve">-    </v>
      </c>
    </row>
    <row r="43" spans="1:11" x14ac:dyDescent="0.2">
      <c r="A43" s="31" t="s">
        <v>87</v>
      </c>
      <c r="B43" s="74"/>
      <c r="C43" s="48"/>
      <c r="D43" s="82"/>
      <c r="E43" s="48" t="s">
        <v>46</v>
      </c>
      <c r="F43" s="49" t="s">
        <v>88</v>
      </c>
      <c r="G43" s="75"/>
      <c r="H43" s="83">
        <f>SUMIF('[1]BILANCIO PLURIENNALE 2025-2027'!A:A,'MOD CE 118'!A:A,'[1]BILANCIO PLURIENNALE 2025-2027'!N:N)</f>
        <v>4849749.7860842133</v>
      </c>
      <c r="I43" s="84"/>
      <c r="J43" s="60">
        <f t="shared" si="2"/>
        <v>4849749.7860842133</v>
      </c>
      <c r="K43" s="61" t="str">
        <f t="shared" si="3"/>
        <v xml:space="preserve">-    </v>
      </c>
    </row>
    <row r="44" spans="1:11" x14ac:dyDescent="0.2">
      <c r="A44" s="31" t="s">
        <v>89</v>
      </c>
      <c r="B44" s="74"/>
      <c r="C44" s="48"/>
      <c r="D44" s="82"/>
      <c r="E44" s="48" t="s">
        <v>90</v>
      </c>
      <c r="F44" s="49" t="s">
        <v>91</v>
      </c>
      <c r="G44" s="75"/>
      <c r="H44" s="52">
        <f>SUMIF('[1]BILANCIO PLURIENNALE 2025-2027'!A:A,'MOD CE 118'!A:A,'[1]BILANCIO PLURIENNALE 2025-2027'!N:N)</f>
        <v>3909438.304319106</v>
      </c>
      <c r="I44" s="53"/>
      <c r="J44" s="60">
        <f t="shared" si="2"/>
        <v>3909438.304319106</v>
      </c>
      <c r="K44" s="61" t="str">
        <f t="shared" si="3"/>
        <v xml:space="preserve">-    </v>
      </c>
    </row>
    <row r="45" spans="1:11" x14ac:dyDescent="0.2">
      <c r="A45" s="31" t="s">
        <v>92</v>
      </c>
      <c r="B45" s="74"/>
      <c r="C45" s="48"/>
      <c r="D45" s="82"/>
      <c r="E45" s="48" t="s">
        <v>93</v>
      </c>
      <c r="F45" s="49" t="s">
        <v>94</v>
      </c>
      <c r="G45" s="75"/>
      <c r="H45" s="52">
        <f>SUMIF('[1]BILANCIO PLURIENNALE 2025-2027'!A:A,'MOD CE 118'!A:A,'[1]BILANCIO PLURIENNALE 2025-2027'!N:N)</f>
        <v>2806245.7560000001</v>
      </c>
      <c r="I45" s="53"/>
      <c r="J45" s="60">
        <f t="shared" si="2"/>
        <v>2806245.7560000001</v>
      </c>
      <c r="K45" s="61" t="str">
        <f t="shared" si="3"/>
        <v xml:space="preserve">-    </v>
      </c>
    </row>
    <row r="46" spans="1:11" x14ac:dyDescent="0.2">
      <c r="A46" s="31" t="s">
        <v>95</v>
      </c>
      <c r="B46" s="74"/>
      <c r="C46" s="48"/>
      <c r="D46" s="82"/>
      <c r="E46" s="48" t="s">
        <v>96</v>
      </c>
      <c r="F46" s="49" t="s">
        <v>97</v>
      </c>
      <c r="G46" s="75"/>
      <c r="H46" s="52">
        <f>SUMIF('[1]BILANCIO PLURIENNALE 2025-2027'!A:A,'MOD CE 118'!A:A,'[1]BILANCIO PLURIENNALE 2025-2027'!N:N)</f>
        <v>74422656.774366692</v>
      </c>
      <c r="I46" s="53"/>
      <c r="J46" s="60">
        <f t="shared" si="2"/>
        <v>74422656.774366692</v>
      </c>
      <c r="K46" s="61" t="str">
        <f t="shared" si="3"/>
        <v xml:space="preserve">-    </v>
      </c>
    </row>
    <row r="47" spans="1:11" x14ac:dyDescent="0.2">
      <c r="A47" s="31" t="s">
        <v>98</v>
      </c>
      <c r="B47" s="74"/>
      <c r="C47" s="48"/>
      <c r="D47" s="82"/>
      <c r="E47" s="48" t="s">
        <v>99</v>
      </c>
      <c r="F47" s="49" t="s">
        <v>100</v>
      </c>
      <c r="G47" s="75"/>
      <c r="H47" s="52">
        <f>SUMIF('[1]BILANCIO PLURIENNALE 2025-2027'!A:A,'MOD CE 118'!A:A,'[1]BILANCIO PLURIENNALE 2025-2027'!N:N)</f>
        <v>4677420.8395233322</v>
      </c>
      <c r="I47" s="53"/>
      <c r="J47" s="45">
        <f t="shared" si="2"/>
        <v>4677420.8395233322</v>
      </c>
      <c r="K47" s="61" t="str">
        <f t="shared" si="3"/>
        <v xml:space="preserve">-    </v>
      </c>
    </row>
    <row r="48" spans="1:11" x14ac:dyDescent="0.2">
      <c r="A48" s="31" t="s">
        <v>101</v>
      </c>
      <c r="B48" s="74"/>
      <c r="C48" s="48"/>
      <c r="D48" s="82"/>
      <c r="E48" s="48" t="s">
        <v>102</v>
      </c>
      <c r="F48" s="49" t="s">
        <v>103</v>
      </c>
      <c r="G48" s="75"/>
      <c r="H48" s="52">
        <f>SUMIF('[1]BILANCIO PLURIENNALE 2025-2027'!A:A,'MOD CE 118'!A:A,'[1]BILANCIO PLURIENNALE 2025-2027'!N:N)</f>
        <v>5894992.355341346</v>
      </c>
      <c r="I48" s="53"/>
      <c r="J48" s="45">
        <f t="shared" si="2"/>
        <v>5894992.355341346</v>
      </c>
      <c r="K48" s="61" t="str">
        <f t="shared" si="3"/>
        <v xml:space="preserve">-    </v>
      </c>
    </row>
    <row r="49" spans="1:11" x14ac:dyDescent="0.2">
      <c r="A49" s="31" t="s">
        <v>104</v>
      </c>
      <c r="B49" s="74"/>
      <c r="C49" s="48"/>
      <c r="D49" s="82"/>
      <c r="E49" s="48" t="s">
        <v>105</v>
      </c>
      <c r="F49" s="49" t="s">
        <v>106</v>
      </c>
      <c r="G49" s="75"/>
      <c r="H49" s="52">
        <f>SUMIF('[1]BILANCIO PLURIENNALE 2025-2027'!A:A,'MOD CE 118'!A:A,'[1]BILANCIO PLURIENNALE 2025-2027'!N:N)</f>
        <v>624282.29636833235</v>
      </c>
      <c r="I49" s="53"/>
      <c r="J49" s="45">
        <f t="shared" si="2"/>
        <v>624282.29636833235</v>
      </c>
      <c r="K49" s="61" t="str">
        <f t="shared" si="3"/>
        <v xml:space="preserve">-    </v>
      </c>
    </row>
    <row r="50" spans="1:11" x14ac:dyDescent="0.2">
      <c r="A50" s="31" t="s">
        <v>107</v>
      </c>
      <c r="B50" s="74"/>
      <c r="C50" s="48"/>
      <c r="D50" s="82"/>
      <c r="E50" s="48" t="s">
        <v>108</v>
      </c>
      <c r="F50" s="49" t="s">
        <v>109</v>
      </c>
      <c r="G50" s="75"/>
      <c r="H50" s="52">
        <f>SUMIF('[1]BILANCIO PLURIENNALE 2025-2027'!A:A,'MOD CE 118'!A:A,'[1]BILANCIO PLURIENNALE 2025-2027'!N:N)</f>
        <v>4803143.8932279563</v>
      </c>
      <c r="I50" s="53"/>
      <c r="J50" s="60">
        <f t="shared" si="2"/>
        <v>4803143.8932279563</v>
      </c>
      <c r="K50" s="61" t="str">
        <f t="shared" si="3"/>
        <v xml:space="preserve">-    </v>
      </c>
    </row>
    <row r="51" spans="1:11" x14ac:dyDescent="0.2">
      <c r="A51" s="31" t="s">
        <v>110</v>
      </c>
      <c r="B51" s="74"/>
      <c r="C51" s="48"/>
      <c r="D51" s="82"/>
      <c r="E51" s="48" t="s">
        <v>111</v>
      </c>
      <c r="F51" s="49" t="s">
        <v>112</v>
      </c>
      <c r="G51" s="75"/>
      <c r="H51" s="83">
        <f>SUMIF('[1]BILANCIO PLURIENNALE 2025-2027'!A:A,'MOD CE 118'!A:A,'[1]BILANCIO PLURIENNALE 2025-2027'!N:N)</f>
        <v>16111887.175008032</v>
      </c>
      <c r="I51" s="84"/>
      <c r="J51" s="60">
        <f t="shared" si="2"/>
        <v>16111887.175008032</v>
      </c>
      <c r="K51" s="61" t="str">
        <f t="shared" si="3"/>
        <v xml:space="preserve">-    </v>
      </c>
    </row>
    <row r="52" spans="1:11" x14ac:dyDescent="0.2">
      <c r="A52" s="31" t="s">
        <v>113</v>
      </c>
      <c r="B52" s="74"/>
      <c r="C52" s="48"/>
      <c r="D52" s="82"/>
      <c r="E52" s="48" t="s">
        <v>114</v>
      </c>
      <c r="F52" s="49" t="s">
        <v>115</v>
      </c>
      <c r="G52" s="75"/>
      <c r="H52" s="52">
        <f>SUMIF('[1]BILANCIO PLURIENNALE 2025-2027'!A:A,'MOD CE 118'!A:A,'[1]BILANCIO PLURIENNALE 2025-2027'!N:N)</f>
        <v>3654699.82</v>
      </c>
      <c r="I52" s="53"/>
      <c r="J52" s="45">
        <f t="shared" si="2"/>
        <v>3654699.82</v>
      </c>
      <c r="K52" s="61" t="str">
        <f t="shared" si="3"/>
        <v xml:space="preserve">-    </v>
      </c>
    </row>
    <row r="53" spans="1:11" x14ac:dyDescent="0.2">
      <c r="A53" s="31" t="s">
        <v>116</v>
      </c>
      <c r="B53" s="74"/>
      <c r="C53" s="48"/>
      <c r="D53" s="82"/>
      <c r="E53" s="48" t="s">
        <v>117</v>
      </c>
      <c r="F53" s="49" t="s">
        <v>118</v>
      </c>
      <c r="G53" s="75"/>
      <c r="H53" s="52">
        <f>SUMIF('[1]BILANCIO PLURIENNALE 2025-2027'!A:A,'MOD CE 118'!A:A,'[1]BILANCIO PLURIENNALE 2025-2027'!N:N)</f>
        <v>1625757.77</v>
      </c>
      <c r="I53" s="53"/>
      <c r="J53" s="45">
        <f t="shared" si="2"/>
        <v>1625757.77</v>
      </c>
      <c r="K53" s="61" t="str">
        <f t="shared" si="3"/>
        <v xml:space="preserve">-    </v>
      </c>
    </row>
    <row r="54" spans="1:11" x14ac:dyDescent="0.2">
      <c r="A54" s="31" t="s">
        <v>119</v>
      </c>
      <c r="B54" s="74"/>
      <c r="C54" s="85"/>
      <c r="D54" s="86"/>
      <c r="E54" s="48" t="s">
        <v>120</v>
      </c>
      <c r="F54" s="86" t="s">
        <v>121</v>
      </c>
      <c r="G54" s="87"/>
      <c r="H54" s="52">
        <f>SUMIF('[1]BILANCIO PLURIENNALE 2025-2027'!A:A,'MOD CE 118'!A:A,'[1]BILANCIO PLURIENNALE 2025-2027'!N:N)</f>
        <v>3121792.1535737999</v>
      </c>
      <c r="I54" s="53"/>
      <c r="J54" s="60">
        <f t="shared" si="2"/>
        <v>3121792.1535737999</v>
      </c>
      <c r="K54" s="61" t="str">
        <f t="shared" si="3"/>
        <v xml:space="preserve">-    </v>
      </c>
    </row>
    <row r="55" spans="1:11" x14ac:dyDescent="0.2">
      <c r="A55" s="31" t="s">
        <v>122</v>
      </c>
      <c r="B55" s="74"/>
      <c r="C55" s="85"/>
      <c r="D55" s="86"/>
      <c r="E55" s="48" t="s">
        <v>123</v>
      </c>
      <c r="F55" s="86" t="s">
        <v>124</v>
      </c>
      <c r="G55" s="87"/>
      <c r="H55" s="52">
        <f>SUMIF('[1]BILANCIO PLURIENNALE 2025-2027'!A:A,'MOD CE 118'!A:A,'[1]BILANCIO PLURIENNALE 2025-2027'!N:N)</f>
        <v>3600976.6712763594</v>
      </c>
      <c r="I55" s="53"/>
      <c r="J55" s="60">
        <f t="shared" si="2"/>
        <v>3600976.6712763594</v>
      </c>
      <c r="K55" s="61" t="str">
        <f t="shared" si="3"/>
        <v xml:space="preserve">-    </v>
      </c>
    </row>
    <row r="56" spans="1:11" x14ac:dyDescent="0.2">
      <c r="A56" s="31" t="s">
        <v>125</v>
      </c>
      <c r="B56" s="74"/>
      <c r="C56" s="85"/>
      <c r="D56" s="86"/>
      <c r="E56" s="48" t="s">
        <v>126</v>
      </c>
      <c r="F56" s="86" t="s">
        <v>127</v>
      </c>
      <c r="G56" s="87"/>
      <c r="H56" s="52">
        <f>SUMIF('[1]BILANCIO PLURIENNALE 2025-2027'!A:A,'MOD CE 118'!A:A,'[1]BILANCIO PLURIENNALE 2025-2027'!N:N)</f>
        <v>0</v>
      </c>
      <c r="I56" s="53"/>
      <c r="J56" s="45">
        <f t="shared" si="2"/>
        <v>0</v>
      </c>
      <c r="K56" s="46" t="str">
        <f t="shared" si="3"/>
        <v xml:space="preserve">-    </v>
      </c>
    </row>
    <row r="57" spans="1:11" x14ac:dyDescent="0.2">
      <c r="A57" s="31"/>
      <c r="B57" s="58"/>
      <c r="C57" s="40" t="s">
        <v>24</v>
      </c>
      <c r="D57" s="41" t="s">
        <v>128</v>
      </c>
      <c r="E57" s="88"/>
      <c r="F57" s="89"/>
      <c r="G57" s="90"/>
      <c r="H57" s="80">
        <f>SUM(H58:H60)</f>
        <v>20171204.408242758</v>
      </c>
      <c r="I57" s="81"/>
      <c r="J57" s="45">
        <f t="shared" si="2"/>
        <v>20171204.408242758</v>
      </c>
      <c r="K57" s="46" t="str">
        <f t="shared" si="3"/>
        <v xml:space="preserve">-    </v>
      </c>
    </row>
    <row r="58" spans="1:11" x14ac:dyDescent="0.2">
      <c r="A58" s="31" t="s">
        <v>129</v>
      </c>
      <c r="B58" s="74"/>
      <c r="C58" s="40"/>
      <c r="D58" s="41"/>
      <c r="E58" s="48" t="s">
        <v>14</v>
      </c>
      <c r="F58" s="86" t="s">
        <v>130</v>
      </c>
      <c r="G58" s="90"/>
      <c r="H58" s="52">
        <f>SUMIF('[1]BILANCIO PLURIENNALE 2025-2027'!A:A,'MOD CE 118'!A:A,'[1]BILANCIO PLURIENNALE 2025-2027'!N:N)</f>
        <v>19747603.390053254</v>
      </c>
      <c r="I58" s="53"/>
      <c r="J58" s="45">
        <f t="shared" si="2"/>
        <v>19747603.390053254</v>
      </c>
      <c r="K58" s="46" t="str">
        <f t="shared" si="3"/>
        <v xml:space="preserve">-    </v>
      </c>
    </row>
    <row r="59" spans="1:11" x14ac:dyDescent="0.2">
      <c r="A59" s="31" t="s">
        <v>131</v>
      </c>
      <c r="B59" s="74"/>
      <c r="C59" s="91"/>
      <c r="D59" s="48"/>
      <c r="E59" s="48" t="s">
        <v>16</v>
      </c>
      <c r="F59" s="86" t="s">
        <v>132</v>
      </c>
      <c r="G59" s="90"/>
      <c r="H59" s="52">
        <f>SUMIF('[1]BILANCIO PLURIENNALE 2025-2027'!A:A,'MOD CE 118'!A:A,'[1]BILANCIO PLURIENNALE 2025-2027'!N:N)</f>
        <v>219639.63104664889</v>
      </c>
      <c r="I59" s="53"/>
      <c r="J59" s="45">
        <f t="shared" si="2"/>
        <v>219639.63104664889</v>
      </c>
      <c r="K59" s="46" t="str">
        <f t="shared" si="3"/>
        <v xml:space="preserve">-    </v>
      </c>
    </row>
    <row r="60" spans="1:11" x14ac:dyDescent="0.2">
      <c r="A60" s="31" t="s">
        <v>133</v>
      </c>
      <c r="B60" s="74"/>
      <c r="C60" s="91"/>
      <c r="D60" s="48"/>
      <c r="E60" s="48" t="s">
        <v>35</v>
      </c>
      <c r="F60" s="86" t="s">
        <v>134</v>
      </c>
      <c r="G60" s="90"/>
      <c r="H60" s="52">
        <f>SUMIF('[1]BILANCIO PLURIENNALE 2025-2027'!A:A,'MOD CE 118'!A:A,'[1]BILANCIO PLURIENNALE 2025-2027'!N:N)</f>
        <v>203961.38714285713</v>
      </c>
      <c r="I60" s="53"/>
      <c r="J60" s="45">
        <f t="shared" si="2"/>
        <v>203961.38714285713</v>
      </c>
      <c r="K60" s="46" t="str">
        <f t="shared" si="3"/>
        <v xml:space="preserve">-    </v>
      </c>
    </row>
    <row r="61" spans="1:11" x14ac:dyDescent="0.2">
      <c r="A61" s="31" t="s">
        <v>135</v>
      </c>
      <c r="B61" s="58"/>
      <c r="C61" s="40" t="s">
        <v>27</v>
      </c>
      <c r="D61" s="92" t="s">
        <v>136</v>
      </c>
      <c r="E61" s="40"/>
      <c r="F61" s="92"/>
      <c r="G61" s="93"/>
      <c r="H61" s="43">
        <f>SUMIF('[1]BILANCIO PLURIENNALE 2025-2027'!A:A,'MOD CE 118'!A:A,'[1]BILANCIO PLURIENNALE 2025-2027'!N:N)</f>
        <v>6597296.0899999999</v>
      </c>
      <c r="I61" s="44"/>
      <c r="J61" s="45">
        <f t="shared" si="2"/>
        <v>6597296.0899999999</v>
      </c>
      <c r="K61" s="46" t="str">
        <f t="shared" si="3"/>
        <v xml:space="preserve">-    </v>
      </c>
    </row>
    <row r="62" spans="1:11" x14ac:dyDescent="0.2">
      <c r="A62" s="31" t="s">
        <v>137</v>
      </c>
      <c r="B62" s="58"/>
      <c r="C62" s="40" t="s">
        <v>30</v>
      </c>
      <c r="D62" s="92" t="s">
        <v>138</v>
      </c>
      <c r="E62" s="40"/>
      <c r="F62" s="89"/>
      <c r="G62" s="90"/>
      <c r="H62" s="43">
        <f>SUMIF('[1]BILANCIO PLURIENNALE 2025-2027'!A:A,'MOD CE 118'!A:A,'[1]BILANCIO PLURIENNALE 2025-2027'!N:N)</f>
        <v>4955838.57</v>
      </c>
      <c r="I62" s="44"/>
      <c r="J62" s="45">
        <f t="shared" si="2"/>
        <v>4955838.57</v>
      </c>
      <c r="K62" s="46" t="str">
        <f t="shared" si="3"/>
        <v xml:space="preserve">-    </v>
      </c>
    </row>
    <row r="63" spans="1:11" x14ac:dyDescent="0.2">
      <c r="A63" s="31"/>
      <c r="B63" s="58"/>
      <c r="C63" s="40" t="s">
        <v>33</v>
      </c>
      <c r="D63" s="92" t="s">
        <v>139</v>
      </c>
      <c r="E63" s="77"/>
      <c r="F63" s="92"/>
      <c r="G63" s="93"/>
      <c r="H63" s="80">
        <f>SUM(H64:H68)</f>
        <v>136370782.63671166</v>
      </c>
      <c r="I63" s="81"/>
      <c r="J63" s="45">
        <f t="shared" si="2"/>
        <v>136370782.63671166</v>
      </c>
      <c r="K63" s="46" t="str">
        <f t="shared" si="3"/>
        <v xml:space="preserve">-    </v>
      </c>
    </row>
    <row r="64" spans="1:11" x14ac:dyDescent="0.2">
      <c r="A64" s="31" t="s">
        <v>140</v>
      </c>
      <c r="B64" s="74"/>
      <c r="C64" s="48"/>
      <c r="D64" s="94"/>
      <c r="E64" s="48" t="s">
        <v>14</v>
      </c>
      <c r="F64" s="49" t="s">
        <v>141</v>
      </c>
      <c r="G64" s="95"/>
      <c r="H64" s="52">
        <f>SUMIF('[1]BILANCIO PLURIENNALE 2025-2027'!A:A,'MOD CE 118'!A:A,'[1]BILANCIO PLURIENNALE 2025-2027'!N:N)</f>
        <v>46074116.134018704</v>
      </c>
      <c r="I64" s="53"/>
      <c r="J64" s="60">
        <f t="shared" si="2"/>
        <v>46074116.134018704</v>
      </c>
      <c r="K64" s="61" t="str">
        <f t="shared" si="3"/>
        <v xml:space="preserve">-    </v>
      </c>
    </row>
    <row r="65" spans="1:11" x14ac:dyDescent="0.2">
      <c r="A65" s="31" t="s">
        <v>142</v>
      </c>
      <c r="B65" s="74"/>
      <c r="C65" s="48"/>
      <c r="D65" s="94"/>
      <c r="E65" s="48" t="s">
        <v>16</v>
      </c>
      <c r="F65" s="49" t="s">
        <v>143</v>
      </c>
      <c r="G65" s="95"/>
      <c r="H65" s="52">
        <f>SUMIF('[1]BILANCIO PLURIENNALE 2025-2027'!A:A,'MOD CE 118'!A:A,'[1]BILANCIO PLURIENNALE 2025-2027'!N:N)</f>
        <v>5939668.3503840165</v>
      </c>
      <c r="I65" s="53"/>
      <c r="J65" s="60">
        <f t="shared" si="2"/>
        <v>5939668.3503840165</v>
      </c>
      <c r="K65" s="61" t="str">
        <f t="shared" si="3"/>
        <v xml:space="preserve">-    </v>
      </c>
    </row>
    <row r="66" spans="1:11" x14ac:dyDescent="0.2">
      <c r="A66" s="31" t="s">
        <v>144</v>
      </c>
      <c r="B66" s="74"/>
      <c r="C66" s="48"/>
      <c r="D66" s="94"/>
      <c r="E66" s="48" t="s">
        <v>35</v>
      </c>
      <c r="F66" s="49" t="s">
        <v>145</v>
      </c>
      <c r="G66" s="95"/>
      <c r="H66" s="52">
        <f>SUMIF('[1]BILANCIO PLURIENNALE 2025-2027'!A:A,'MOD CE 118'!A:A,'[1]BILANCIO PLURIENNALE 2025-2027'!N:N)</f>
        <v>56331699.19752159</v>
      </c>
      <c r="I66" s="53"/>
      <c r="J66" s="60">
        <f t="shared" si="2"/>
        <v>56331699.19752159</v>
      </c>
      <c r="K66" s="61" t="str">
        <f t="shared" si="3"/>
        <v xml:space="preserve">-    </v>
      </c>
    </row>
    <row r="67" spans="1:11" x14ac:dyDescent="0.2">
      <c r="A67" s="31" t="s">
        <v>146</v>
      </c>
      <c r="B67" s="74"/>
      <c r="C67" s="48"/>
      <c r="D67" s="94"/>
      <c r="E67" s="48" t="s">
        <v>46</v>
      </c>
      <c r="F67" s="49" t="s">
        <v>147</v>
      </c>
      <c r="G67" s="95"/>
      <c r="H67" s="52">
        <f>SUMIF('[1]BILANCIO PLURIENNALE 2025-2027'!A:A,'MOD CE 118'!A:A,'[1]BILANCIO PLURIENNALE 2025-2027'!N:N)</f>
        <v>1519876.4736279603</v>
      </c>
      <c r="I67" s="53"/>
      <c r="J67" s="60">
        <f t="shared" si="2"/>
        <v>1519876.4736279603</v>
      </c>
      <c r="K67" s="61" t="str">
        <f t="shared" si="3"/>
        <v xml:space="preserve">-    </v>
      </c>
    </row>
    <row r="68" spans="1:11" x14ac:dyDescent="0.2">
      <c r="A68" s="31" t="s">
        <v>148</v>
      </c>
      <c r="B68" s="74"/>
      <c r="C68" s="48"/>
      <c r="D68" s="94"/>
      <c r="E68" s="48" t="s">
        <v>90</v>
      </c>
      <c r="F68" s="49" t="s">
        <v>149</v>
      </c>
      <c r="G68" s="95"/>
      <c r="H68" s="52">
        <f>SUMIF('[1]BILANCIO PLURIENNALE 2025-2027'!A:A,'MOD CE 118'!A:A,'[1]BILANCIO PLURIENNALE 2025-2027'!N:N)</f>
        <v>26505422.481159382</v>
      </c>
      <c r="I68" s="53"/>
      <c r="J68" s="60">
        <f t="shared" si="2"/>
        <v>26505422.481159382</v>
      </c>
      <c r="K68" s="61" t="str">
        <f t="shared" si="3"/>
        <v xml:space="preserve">-    </v>
      </c>
    </row>
    <row r="69" spans="1:11" x14ac:dyDescent="0.2">
      <c r="A69" s="31" t="s">
        <v>150</v>
      </c>
      <c r="B69" s="58"/>
      <c r="C69" s="40" t="s">
        <v>64</v>
      </c>
      <c r="D69" s="92" t="s">
        <v>151</v>
      </c>
      <c r="E69" s="96"/>
      <c r="F69" s="89"/>
      <c r="G69" s="90"/>
      <c r="H69" s="43">
        <f>SUMIF('[1]BILANCIO PLURIENNALE 2025-2027'!A:A,'MOD CE 118'!A:A,'[1]BILANCIO PLURIENNALE 2025-2027'!N:N)</f>
        <v>1916678.07</v>
      </c>
      <c r="I69" s="44"/>
      <c r="J69" s="45">
        <f t="shared" si="2"/>
        <v>1916678.07</v>
      </c>
      <c r="K69" s="46" t="str">
        <f t="shared" si="3"/>
        <v xml:space="preserve">-    </v>
      </c>
    </row>
    <row r="70" spans="1:11" x14ac:dyDescent="0.2">
      <c r="A70" s="31"/>
      <c r="B70" s="58"/>
      <c r="C70" s="40" t="s">
        <v>67</v>
      </c>
      <c r="D70" s="92" t="s">
        <v>152</v>
      </c>
      <c r="E70" s="77"/>
      <c r="F70" s="92"/>
      <c r="G70" s="93"/>
      <c r="H70" s="43">
        <f>SUM(H71:H73)</f>
        <v>9122176.1999999993</v>
      </c>
      <c r="I70" s="44"/>
      <c r="J70" s="45">
        <f t="shared" si="2"/>
        <v>9122176.1999999993</v>
      </c>
      <c r="K70" s="46" t="str">
        <f t="shared" si="3"/>
        <v xml:space="preserve">-    </v>
      </c>
    </row>
    <row r="71" spans="1:11" x14ac:dyDescent="0.2">
      <c r="A71" s="31" t="s">
        <v>153</v>
      </c>
      <c r="B71" s="74"/>
      <c r="C71" s="48"/>
      <c r="D71" s="94"/>
      <c r="E71" s="48" t="s">
        <v>14</v>
      </c>
      <c r="F71" s="49" t="s">
        <v>154</v>
      </c>
      <c r="G71" s="95"/>
      <c r="H71" s="52">
        <f>SUMIF('[1]BILANCIO PLURIENNALE 2025-2027'!A:A,'MOD CE 118'!A:A,'[1]BILANCIO PLURIENNALE 2025-2027'!N:N)</f>
        <v>85255.75999999998</v>
      </c>
      <c r="I71" s="53"/>
      <c r="J71" s="60">
        <f t="shared" si="2"/>
        <v>85255.75999999998</v>
      </c>
      <c r="K71" s="61" t="str">
        <f t="shared" si="3"/>
        <v xml:space="preserve">-    </v>
      </c>
    </row>
    <row r="72" spans="1:11" x14ac:dyDescent="0.2">
      <c r="A72" s="31" t="s">
        <v>155</v>
      </c>
      <c r="B72" s="58"/>
      <c r="C72" s="40"/>
      <c r="D72" s="92"/>
      <c r="E72" s="48" t="s">
        <v>16</v>
      </c>
      <c r="F72" s="49" t="s">
        <v>156</v>
      </c>
      <c r="G72" s="93"/>
      <c r="H72" s="52">
        <f>SUMIF('[1]BILANCIO PLURIENNALE 2025-2027'!A:A,'MOD CE 118'!A:A,'[1]BILANCIO PLURIENNALE 2025-2027'!N:N)</f>
        <v>4147682.69</v>
      </c>
      <c r="I72" s="53"/>
      <c r="J72" s="45">
        <f t="shared" si="2"/>
        <v>4147682.69</v>
      </c>
      <c r="K72" s="46" t="str">
        <f t="shared" si="3"/>
        <v xml:space="preserve">-    </v>
      </c>
    </row>
    <row r="73" spans="1:11" x14ac:dyDescent="0.2">
      <c r="A73" s="31" t="s">
        <v>157</v>
      </c>
      <c r="B73" s="58"/>
      <c r="C73" s="40"/>
      <c r="D73" s="92"/>
      <c r="E73" s="48" t="s">
        <v>35</v>
      </c>
      <c r="F73" s="49" t="s">
        <v>158</v>
      </c>
      <c r="G73" s="93"/>
      <c r="H73" s="52">
        <f>SUMIF('[1]BILANCIO PLURIENNALE 2025-2027'!A:A,'MOD CE 118'!A:A,'[1]BILANCIO PLURIENNALE 2025-2027'!N:N)</f>
        <v>4889237.75</v>
      </c>
      <c r="I73" s="53"/>
      <c r="J73" s="45">
        <f t="shared" si="2"/>
        <v>4889237.75</v>
      </c>
      <c r="K73" s="46" t="str">
        <f t="shared" si="3"/>
        <v xml:space="preserve">-    </v>
      </c>
    </row>
    <row r="74" spans="1:11" x14ac:dyDescent="0.2">
      <c r="A74" s="31" t="s">
        <v>159</v>
      </c>
      <c r="B74" s="58"/>
      <c r="C74" s="40" t="s">
        <v>70</v>
      </c>
      <c r="D74" s="92" t="s">
        <v>160</v>
      </c>
      <c r="E74" s="77"/>
      <c r="F74" s="92"/>
      <c r="G74" s="93"/>
      <c r="H74" s="43">
        <f>SUMIF('[1]BILANCIO PLURIENNALE 2025-2027'!A:A,'MOD CE 118'!A:A,'[1]BILANCIO PLURIENNALE 2025-2027'!N:N)</f>
        <v>0</v>
      </c>
      <c r="I74" s="44"/>
      <c r="J74" s="45">
        <f t="shared" si="2"/>
        <v>0</v>
      </c>
      <c r="K74" s="46" t="str">
        <f t="shared" si="3"/>
        <v xml:space="preserve">-    </v>
      </c>
    </row>
    <row r="75" spans="1:11" x14ac:dyDescent="0.2">
      <c r="A75" s="31"/>
      <c r="B75" s="58"/>
      <c r="C75" s="40" t="s">
        <v>161</v>
      </c>
      <c r="D75" s="92" t="s">
        <v>162</v>
      </c>
      <c r="E75" s="77"/>
      <c r="F75" s="92"/>
      <c r="G75" s="93"/>
      <c r="H75" s="43">
        <f>SUM(H76:H77)</f>
        <v>0</v>
      </c>
      <c r="I75" s="44"/>
      <c r="J75" s="45">
        <f t="shared" si="2"/>
        <v>0</v>
      </c>
      <c r="K75" s="46" t="str">
        <f t="shared" si="3"/>
        <v xml:space="preserve">-    </v>
      </c>
    </row>
    <row r="76" spans="1:11" x14ac:dyDescent="0.2">
      <c r="A76" s="31" t="s">
        <v>163</v>
      </c>
      <c r="B76" s="97"/>
      <c r="C76" s="85"/>
      <c r="D76" s="94"/>
      <c r="E76" s="48" t="s">
        <v>14</v>
      </c>
      <c r="F76" s="94" t="s">
        <v>164</v>
      </c>
      <c r="G76" s="95"/>
      <c r="H76" s="52">
        <f>SUMIF('[1]BILANCIO PLURIENNALE 2025-2027'!A:A,'MOD CE 118'!A:A,'[1]BILANCIO PLURIENNALE 2025-2027'!N:N)</f>
        <v>0</v>
      </c>
      <c r="I76" s="53"/>
      <c r="J76" s="60">
        <f t="shared" si="2"/>
        <v>0</v>
      </c>
      <c r="K76" s="61" t="str">
        <f t="shared" si="3"/>
        <v xml:space="preserve">-    </v>
      </c>
    </row>
    <row r="77" spans="1:11" x14ac:dyDescent="0.2">
      <c r="A77" s="31" t="s">
        <v>165</v>
      </c>
      <c r="B77" s="97"/>
      <c r="C77" s="85"/>
      <c r="D77" s="94"/>
      <c r="E77" s="48" t="s">
        <v>16</v>
      </c>
      <c r="F77" s="94" t="s">
        <v>166</v>
      </c>
      <c r="G77" s="95"/>
      <c r="H77" s="52">
        <f>SUMIF('[1]BILANCIO PLURIENNALE 2025-2027'!A:A,'MOD CE 118'!A:A,'[1]BILANCIO PLURIENNALE 2025-2027'!N:N)</f>
        <v>0</v>
      </c>
      <c r="I77" s="53"/>
      <c r="J77" s="60">
        <f t="shared" si="2"/>
        <v>0</v>
      </c>
      <c r="K77" s="61" t="str">
        <f t="shared" si="3"/>
        <v xml:space="preserve">-    </v>
      </c>
    </row>
    <row r="78" spans="1:11" x14ac:dyDescent="0.2">
      <c r="A78" s="31"/>
      <c r="B78" s="98"/>
      <c r="C78" s="40" t="s">
        <v>167</v>
      </c>
      <c r="D78" s="92" t="s">
        <v>168</v>
      </c>
      <c r="E78" s="77"/>
      <c r="F78" s="92"/>
      <c r="G78" s="93"/>
      <c r="H78" s="43">
        <f>SUM(H79:H82)</f>
        <v>10348808.890000001</v>
      </c>
      <c r="I78" s="44"/>
      <c r="J78" s="45">
        <f t="shared" si="2"/>
        <v>10348808.890000001</v>
      </c>
      <c r="K78" s="46" t="str">
        <f t="shared" si="3"/>
        <v xml:space="preserve">-    </v>
      </c>
    </row>
    <row r="79" spans="1:11" x14ac:dyDescent="0.2">
      <c r="A79" s="31" t="s">
        <v>169</v>
      </c>
      <c r="B79" s="97"/>
      <c r="C79" s="85"/>
      <c r="D79" s="94"/>
      <c r="E79" s="48" t="s">
        <v>14</v>
      </c>
      <c r="F79" s="94" t="s">
        <v>170</v>
      </c>
      <c r="G79" s="95"/>
      <c r="H79" s="52">
        <f>SUMIF('[1]BILANCIO PLURIENNALE 2025-2027'!A:A,'MOD CE 118'!A:A,'[1]BILANCIO PLURIENNALE 2025-2027'!N:N)</f>
        <v>1031890</v>
      </c>
      <c r="I79" s="53"/>
      <c r="J79" s="60">
        <f t="shared" si="2"/>
        <v>1031890</v>
      </c>
      <c r="K79" s="61" t="str">
        <f t="shared" si="3"/>
        <v xml:space="preserve">-    </v>
      </c>
    </row>
    <row r="80" spans="1:11" x14ac:dyDescent="0.2">
      <c r="A80" s="31" t="s">
        <v>171</v>
      </c>
      <c r="B80" s="97"/>
      <c r="C80" s="85"/>
      <c r="D80" s="94"/>
      <c r="E80" s="48" t="s">
        <v>16</v>
      </c>
      <c r="F80" s="94" t="s">
        <v>172</v>
      </c>
      <c r="G80" s="95"/>
      <c r="H80" s="52">
        <f>SUMIF('[1]BILANCIO PLURIENNALE 2025-2027'!A:A,'MOD CE 118'!A:A,'[1]BILANCIO PLURIENNALE 2025-2027'!N:N)</f>
        <v>181239</v>
      </c>
      <c r="I80" s="53"/>
      <c r="J80" s="60">
        <f t="shared" si="2"/>
        <v>181239</v>
      </c>
      <c r="K80" s="61" t="str">
        <f t="shared" si="3"/>
        <v xml:space="preserve">-    </v>
      </c>
    </row>
    <row r="81" spans="1:11" x14ac:dyDescent="0.2">
      <c r="A81" s="31" t="s">
        <v>173</v>
      </c>
      <c r="B81" s="97"/>
      <c r="C81" s="85"/>
      <c r="D81" s="94"/>
      <c r="E81" s="48" t="s">
        <v>35</v>
      </c>
      <c r="F81" s="94" t="s">
        <v>174</v>
      </c>
      <c r="G81" s="95"/>
      <c r="H81" s="52">
        <f>SUMIF('[1]BILANCIO PLURIENNALE 2025-2027'!A:A,'MOD CE 118'!A:A,'[1]BILANCIO PLURIENNALE 2025-2027'!N:N)</f>
        <v>0</v>
      </c>
      <c r="I81" s="53"/>
      <c r="J81" s="60">
        <f t="shared" si="2"/>
        <v>0</v>
      </c>
      <c r="K81" s="61" t="str">
        <f t="shared" si="3"/>
        <v xml:space="preserve">-    </v>
      </c>
    </row>
    <row r="82" spans="1:11" x14ac:dyDescent="0.2">
      <c r="A82" s="31" t="s">
        <v>175</v>
      </c>
      <c r="B82" s="97"/>
      <c r="C82" s="85"/>
      <c r="D82" s="94"/>
      <c r="E82" s="48" t="s">
        <v>46</v>
      </c>
      <c r="F82" s="94" t="s">
        <v>176</v>
      </c>
      <c r="G82" s="95"/>
      <c r="H82" s="52">
        <f>SUMIF('[1]BILANCIO PLURIENNALE 2025-2027'!A:A,'MOD CE 118'!A:A,'[1]BILANCIO PLURIENNALE 2025-2027'!N:N)</f>
        <v>9135679.8900000006</v>
      </c>
      <c r="I82" s="53"/>
      <c r="J82" s="60">
        <f t="shared" si="2"/>
        <v>9135679.8900000006</v>
      </c>
      <c r="K82" s="61" t="str">
        <f t="shared" si="3"/>
        <v xml:space="preserve">-    </v>
      </c>
    </row>
    <row r="83" spans="1:11" x14ac:dyDescent="0.2">
      <c r="A83" s="31"/>
      <c r="B83" s="99"/>
      <c r="C83" s="67" t="s">
        <v>177</v>
      </c>
      <c r="D83" s="67"/>
      <c r="E83" s="67"/>
      <c r="F83" s="67"/>
      <c r="G83" s="68"/>
      <c r="H83" s="69">
        <f>H36+H39+H61+H62+H63+H69+H70+H74+H75+H78+H57</f>
        <v>486595904.14167285</v>
      </c>
      <c r="I83" s="70"/>
      <c r="J83" s="71">
        <f t="shared" si="2"/>
        <v>486595904.14167285</v>
      </c>
      <c r="K83" s="72" t="str">
        <f t="shared" si="3"/>
        <v xml:space="preserve">-    </v>
      </c>
    </row>
    <row r="84" spans="1:11" ht="13.5" thickBot="1" x14ac:dyDescent="0.25">
      <c r="A84" s="31"/>
      <c r="B84" s="97"/>
      <c r="C84" s="48"/>
      <c r="D84" s="94"/>
      <c r="E84" s="86"/>
      <c r="F84" s="94"/>
      <c r="G84" s="95"/>
      <c r="H84" s="52"/>
      <c r="I84" s="53"/>
      <c r="J84" s="60"/>
      <c r="K84" s="61"/>
    </row>
    <row r="85" spans="1:11" ht="14.25" thickTop="1" thickBot="1" x14ac:dyDescent="0.25">
      <c r="A85" s="31"/>
      <c r="B85" s="100" t="s">
        <v>178</v>
      </c>
      <c r="C85" s="101"/>
      <c r="D85" s="101"/>
      <c r="E85" s="101"/>
      <c r="F85" s="101"/>
      <c r="G85" s="102"/>
      <c r="H85" s="103">
        <f>H33-H83</f>
        <v>9803088.4685365558</v>
      </c>
      <c r="I85" s="104"/>
      <c r="J85" s="105">
        <f>H85-I85</f>
        <v>9803088.4685365558</v>
      </c>
      <c r="K85" s="106" t="str">
        <f>IF(I85=0,"-    ",J85/I85)</f>
        <v xml:space="preserve">-    </v>
      </c>
    </row>
    <row r="86" spans="1:11" ht="13.5" thickTop="1" x14ac:dyDescent="0.2">
      <c r="A86" s="31"/>
      <c r="B86" s="107"/>
      <c r="C86" s="108"/>
      <c r="D86" s="108"/>
      <c r="E86" s="109"/>
      <c r="F86" s="110"/>
      <c r="G86" s="111"/>
      <c r="H86" s="112"/>
      <c r="I86" s="113"/>
      <c r="J86" s="114"/>
      <c r="K86" s="115"/>
    </row>
    <row r="87" spans="1:11" x14ac:dyDescent="0.2">
      <c r="A87" s="31"/>
      <c r="B87" s="39" t="s">
        <v>179</v>
      </c>
      <c r="C87" s="76" t="s">
        <v>180</v>
      </c>
      <c r="D87" s="77"/>
      <c r="E87" s="76"/>
      <c r="F87" s="92"/>
      <c r="G87" s="93"/>
      <c r="H87" s="43"/>
      <c r="I87" s="44"/>
      <c r="J87" s="45"/>
      <c r="K87" s="46"/>
    </row>
    <row r="88" spans="1:11" x14ac:dyDescent="0.2">
      <c r="A88" s="31" t="s">
        <v>181</v>
      </c>
      <c r="B88" s="58"/>
      <c r="C88" s="40" t="s">
        <v>11</v>
      </c>
      <c r="D88" s="92" t="s">
        <v>182</v>
      </c>
      <c r="E88" s="77"/>
      <c r="F88" s="92"/>
      <c r="G88" s="93"/>
      <c r="H88" s="52">
        <f>SUMIF('[1]BILANCIO PLURIENNALE 2025-2027'!A:A,'MOD CE 118'!A:A,'[1]BILANCIO PLURIENNALE 2025-2027'!N:N)</f>
        <v>25</v>
      </c>
      <c r="I88" s="53"/>
      <c r="J88" s="45">
        <f>H88-I88</f>
        <v>25</v>
      </c>
      <c r="K88" s="46" t="str">
        <f>IF(I88=0,"-    ",J88/I88)</f>
        <v xml:space="preserve">-    </v>
      </c>
    </row>
    <row r="89" spans="1:11" x14ac:dyDescent="0.2">
      <c r="A89" s="31" t="s">
        <v>183</v>
      </c>
      <c r="B89" s="58"/>
      <c r="C89" s="40" t="s">
        <v>21</v>
      </c>
      <c r="D89" s="92" t="s">
        <v>184</v>
      </c>
      <c r="E89" s="77"/>
      <c r="F89" s="92"/>
      <c r="G89" s="93"/>
      <c r="H89" s="52">
        <f>SUMIF('[1]BILANCIO PLURIENNALE 2025-2027'!A:A,'MOD CE 118'!A:A,'[1]BILANCIO PLURIENNALE 2025-2027'!N:N)</f>
        <v>24317</v>
      </c>
      <c r="I89" s="53"/>
      <c r="J89" s="45">
        <f>H89-I89</f>
        <v>24317</v>
      </c>
      <c r="K89" s="46" t="str">
        <f>IF(I89=0,"-    ",J89/I89)</f>
        <v xml:space="preserve">-    </v>
      </c>
    </row>
    <row r="90" spans="1:11" x14ac:dyDescent="0.2">
      <c r="A90" s="31"/>
      <c r="B90" s="99"/>
      <c r="C90" s="67" t="s">
        <v>185</v>
      </c>
      <c r="D90" s="67"/>
      <c r="E90" s="67"/>
      <c r="F90" s="67"/>
      <c r="G90" s="68"/>
      <c r="H90" s="69">
        <f>+H88-H89</f>
        <v>-24292</v>
      </c>
      <c r="I90" s="70"/>
      <c r="J90" s="71">
        <f>H90-I90</f>
        <v>-24292</v>
      </c>
      <c r="K90" s="72" t="str">
        <f>IF(I90=0,"-    ",J90/I90)</f>
        <v xml:space="preserve">-    </v>
      </c>
    </row>
    <row r="91" spans="1:11" x14ac:dyDescent="0.2">
      <c r="A91" s="31"/>
      <c r="B91" s="74"/>
      <c r="C91" s="48"/>
      <c r="D91" s="94"/>
      <c r="E91" s="82"/>
      <c r="F91" s="94"/>
      <c r="G91" s="95"/>
      <c r="H91" s="52"/>
      <c r="I91" s="53"/>
      <c r="J91" s="60"/>
      <c r="K91" s="61"/>
    </row>
    <row r="92" spans="1:11" x14ac:dyDescent="0.2">
      <c r="A92" s="31"/>
      <c r="B92" s="39" t="s">
        <v>186</v>
      </c>
      <c r="C92" s="76" t="s">
        <v>187</v>
      </c>
      <c r="D92" s="77"/>
      <c r="E92" s="41"/>
      <c r="F92" s="92"/>
      <c r="G92" s="93"/>
      <c r="H92" s="43"/>
      <c r="I92" s="44"/>
      <c r="J92" s="45"/>
      <c r="K92" s="46"/>
    </row>
    <row r="93" spans="1:11" x14ac:dyDescent="0.2">
      <c r="A93" s="31" t="s">
        <v>188</v>
      </c>
      <c r="B93" s="58"/>
      <c r="C93" s="40" t="s">
        <v>11</v>
      </c>
      <c r="D93" s="76" t="s">
        <v>189</v>
      </c>
      <c r="E93" s="77"/>
      <c r="F93" s="41"/>
      <c r="G93" s="42"/>
      <c r="H93" s="52">
        <f>SUMIF('[1]BILANCIO PLURIENNALE 2025-2027'!A:A,'MOD CE 118'!A:A,'[1]BILANCIO PLURIENNALE 2025-2027'!N:N)</f>
        <v>0</v>
      </c>
      <c r="I93" s="53"/>
      <c r="J93" s="45">
        <f>H93-I93</f>
        <v>0</v>
      </c>
      <c r="K93" s="46" t="str">
        <f>IF(I93=0,"-    ",J93/I93)</f>
        <v xml:space="preserve">-    </v>
      </c>
    </row>
    <row r="94" spans="1:11" x14ac:dyDescent="0.2">
      <c r="A94" s="31" t="s">
        <v>190</v>
      </c>
      <c r="B94" s="58"/>
      <c r="C94" s="40" t="s">
        <v>21</v>
      </c>
      <c r="D94" s="76" t="s">
        <v>191</v>
      </c>
      <c r="E94" s="77"/>
      <c r="F94" s="41"/>
      <c r="G94" s="42"/>
      <c r="H94" s="52">
        <f>SUMIF('[1]BILANCIO PLURIENNALE 2025-2027'!A:A,'MOD CE 118'!A:A,'[1]BILANCIO PLURIENNALE 2025-2027'!N:N)</f>
        <v>0</v>
      </c>
      <c r="I94" s="53"/>
      <c r="J94" s="45">
        <f>H94-I94</f>
        <v>0</v>
      </c>
      <c r="K94" s="46" t="str">
        <f>IF(I94=0,"-    ",J94/I94)</f>
        <v xml:space="preserve">-    </v>
      </c>
    </row>
    <row r="95" spans="1:11" x14ac:dyDescent="0.2">
      <c r="A95" s="31"/>
      <c r="B95" s="99"/>
      <c r="C95" s="67" t="s">
        <v>192</v>
      </c>
      <c r="D95" s="67"/>
      <c r="E95" s="67"/>
      <c r="F95" s="67"/>
      <c r="G95" s="68"/>
      <c r="H95" s="69">
        <f>H93-H94</f>
        <v>0</v>
      </c>
      <c r="I95" s="70"/>
      <c r="J95" s="71">
        <f>H95-I95</f>
        <v>0</v>
      </c>
      <c r="K95" s="72" t="str">
        <f>IF(I95=0,"-    ",J95/I95)</f>
        <v xml:space="preserve">-    </v>
      </c>
    </row>
    <row r="96" spans="1:11" x14ac:dyDescent="0.2">
      <c r="A96" s="31"/>
      <c r="B96" s="74"/>
      <c r="C96" s="48"/>
      <c r="D96" s="86"/>
      <c r="E96" s="82"/>
      <c r="F96" s="49"/>
      <c r="G96" s="75"/>
      <c r="H96" s="52"/>
      <c r="I96" s="53"/>
      <c r="J96" s="60"/>
      <c r="K96" s="61"/>
    </row>
    <row r="97" spans="1:11" x14ac:dyDescent="0.2">
      <c r="A97" s="31"/>
      <c r="B97" s="39" t="s">
        <v>193</v>
      </c>
      <c r="C97" s="76" t="s">
        <v>194</v>
      </c>
      <c r="D97" s="77"/>
      <c r="E97" s="41"/>
      <c r="F97" s="92"/>
      <c r="G97" s="93"/>
      <c r="H97" s="43"/>
      <c r="I97" s="44"/>
      <c r="J97" s="45"/>
      <c r="K97" s="46"/>
    </row>
    <row r="98" spans="1:11" x14ac:dyDescent="0.2">
      <c r="A98" s="31"/>
      <c r="B98" s="58"/>
      <c r="C98" s="40" t="s">
        <v>11</v>
      </c>
      <c r="D98" s="76" t="s">
        <v>195</v>
      </c>
      <c r="E98" s="77"/>
      <c r="F98" s="41"/>
      <c r="G98" s="42"/>
      <c r="H98" s="43">
        <f>SUM(H99:H100)</f>
        <v>0</v>
      </c>
      <c r="I98" s="44"/>
      <c r="J98" s="45">
        <f t="shared" ref="J98:J104" si="4">H98-I98</f>
        <v>0</v>
      </c>
      <c r="K98" s="46" t="str">
        <f t="shared" ref="K98:K104" si="5">IF(I98=0,"-    ",J98/I98)</f>
        <v xml:space="preserve">-    </v>
      </c>
    </row>
    <row r="99" spans="1:11" x14ac:dyDescent="0.2">
      <c r="A99" s="31" t="s">
        <v>196</v>
      </c>
      <c r="B99" s="74"/>
      <c r="C99" s="85"/>
      <c r="D99" s="94"/>
      <c r="E99" s="48" t="s">
        <v>14</v>
      </c>
      <c r="F99" s="86" t="s">
        <v>197</v>
      </c>
      <c r="G99" s="95"/>
      <c r="H99" s="52">
        <f>SUMIF('[1]BILANCIO PLURIENNALE 2025-2027'!A:A,'MOD CE 118'!A:A,'[1]BILANCIO PLURIENNALE 2025-2027'!N:N)</f>
        <v>0</v>
      </c>
      <c r="I99" s="53"/>
      <c r="J99" s="60">
        <f t="shared" si="4"/>
        <v>0</v>
      </c>
      <c r="K99" s="61" t="str">
        <f t="shared" si="5"/>
        <v xml:space="preserve">-    </v>
      </c>
    </row>
    <row r="100" spans="1:11" x14ac:dyDescent="0.2">
      <c r="A100" s="31" t="s">
        <v>198</v>
      </c>
      <c r="B100" s="74"/>
      <c r="C100" s="85"/>
      <c r="D100" s="94"/>
      <c r="E100" s="48" t="s">
        <v>16</v>
      </c>
      <c r="F100" s="94" t="s">
        <v>199</v>
      </c>
      <c r="G100" s="95"/>
      <c r="H100" s="52">
        <f>SUMIF('[1]BILANCIO PLURIENNALE 2025-2027'!A:A,'MOD CE 118'!A:A,'[1]BILANCIO PLURIENNALE 2025-2027'!N:N)</f>
        <v>0</v>
      </c>
      <c r="I100" s="53"/>
      <c r="J100" s="60">
        <f t="shared" si="4"/>
        <v>0</v>
      </c>
      <c r="K100" s="61" t="str">
        <f t="shared" si="5"/>
        <v xml:space="preserve">-    </v>
      </c>
    </row>
    <row r="101" spans="1:11" x14ac:dyDescent="0.2">
      <c r="A101" s="31"/>
      <c r="B101" s="58"/>
      <c r="C101" s="40" t="s">
        <v>21</v>
      </c>
      <c r="D101" s="76" t="s">
        <v>200</v>
      </c>
      <c r="E101" s="77"/>
      <c r="F101" s="41"/>
      <c r="G101" s="42"/>
      <c r="H101" s="43">
        <f>SUM(H102:H103)</f>
        <v>0</v>
      </c>
      <c r="I101" s="44"/>
      <c r="J101" s="45">
        <f t="shared" si="4"/>
        <v>0</v>
      </c>
      <c r="K101" s="46" t="str">
        <f t="shared" si="5"/>
        <v xml:space="preserve">-    </v>
      </c>
    </row>
    <row r="102" spans="1:11" x14ac:dyDescent="0.2">
      <c r="A102" s="31" t="s">
        <v>201</v>
      </c>
      <c r="B102" s="74"/>
      <c r="C102" s="85"/>
      <c r="D102" s="94"/>
      <c r="E102" s="48" t="s">
        <v>14</v>
      </c>
      <c r="F102" s="86" t="s">
        <v>202</v>
      </c>
      <c r="G102" s="95"/>
      <c r="H102" s="52">
        <f>SUMIF('[1]BILANCIO PLURIENNALE 2025-2027'!A:A,'MOD CE 118'!A:A,'[1]BILANCIO PLURIENNALE 2025-2027'!N:N)</f>
        <v>0</v>
      </c>
      <c r="I102" s="53"/>
      <c r="J102" s="60">
        <f>H102-I102</f>
        <v>0</v>
      </c>
      <c r="K102" s="61" t="str">
        <f t="shared" si="5"/>
        <v xml:space="preserve">-    </v>
      </c>
    </row>
    <row r="103" spans="1:11" x14ac:dyDescent="0.2">
      <c r="A103" s="31" t="s">
        <v>203</v>
      </c>
      <c r="B103" s="74"/>
      <c r="C103" s="85"/>
      <c r="D103" s="94"/>
      <c r="E103" s="48" t="s">
        <v>16</v>
      </c>
      <c r="F103" s="94" t="s">
        <v>204</v>
      </c>
      <c r="G103" s="95"/>
      <c r="H103" s="52">
        <f>SUMIF('[1]BILANCIO PLURIENNALE 2025-2027'!A:A,'MOD CE 118'!A:A,'[1]BILANCIO PLURIENNALE 2025-2027'!N:N)</f>
        <v>0</v>
      </c>
      <c r="I103" s="53"/>
      <c r="J103" s="60">
        <f t="shared" si="4"/>
        <v>0</v>
      </c>
      <c r="K103" s="61" t="str">
        <f t="shared" si="5"/>
        <v xml:space="preserve">-    </v>
      </c>
    </row>
    <row r="104" spans="1:11" x14ac:dyDescent="0.2">
      <c r="A104" s="31"/>
      <c r="B104" s="99"/>
      <c r="C104" s="67" t="s">
        <v>205</v>
      </c>
      <c r="D104" s="67"/>
      <c r="E104" s="67"/>
      <c r="F104" s="67"/>
      <c r="G104" s="68"/>
      <c r="H104" s="69">
        <f>H98-H101</f>
        <v>0</v>
      </c>
      <c r="I104" s="70"/>
      <c r="J104" s="71">
        <f t="shared" si="4"/>
        <v>0</v>
      </c>
      <c r="K104" s="72" t="str">
        <f t="shared" si="5"/>
        <v xml:space="preserve">-    </v>
      </c>
    </row>
    <row r="105" spans="1:11" ht="13.5" thickBot="1" x14ac:dyDescent="0.25">
      <c r="A105" s="31"/>
      <c r="B105" s="97"/>
      <c r="C105" s="48"/>
      <c r="D105" s="94"/>
      <c r="E105" s="86"/>
      <c r="F105" s="94"/>
      <c r="G105" s="95"/>
      <c r="H105" s="52"/>
      <c r="I105" s="53"/>
      <c r="J105" s="60"/>
      <c r="K105" s="61"/>
    </row>
    <row r="106" spans="1:11" ht="14.25" thickTop="1" thickBot="1" x14ac:dyDescent="0.25">
      <c r="A106" s="31"/>
      <c r="B106" s="116" t="s">
        <v>206</v>
      </c>
      <c r="C106" s="117"/>
      <c r="D106" s="117"/>
      <c r="E106" s="117"/>
      <c r="F106" s="117"/>
      <c r="G106" s="118"/>
      <c r="H106" s="119">
        <f>H85+H90+H95+H104</f>
        <v>9778796.4685365558</v>
      </c>
      <c r="I106" s="120"/>
      <c r="J106" s="121">
        <f>H106-I106</f>
        <v>9778796.4685365558</v>
      </c>
      <c r="K106" s="122" t="str">
        <f>IF(I106=0,"-    ",J106/I106)</f>
        <v xml:space="preserve">-    </v>
      </c>
    </row>
    <row r="107" spans="1:11" ht="13.5" thickTop="1" x14ac:dyDescent="0.2">
      <c r="A107" s="31"/>
      <c r="B107" s="107"/>
      <c r="C107" s="108"/>
      <c r="D107" s="108"/>
      <c r="E107" s="109"/>
      <c r="F107" s="110"/>
      <c r="G107" s="111"/>
      <c r="H107" s="112"/>
      <c r="I107" s="113"/>
      <c r="J107" s="114"/>
      <c r="K107" s="115"/>
    </row>
    <row r="108" spans="1:11" x14ac:dyDescent="0.2">
      <c r="A108" s="31"/>
      <c r="B108" s="39" t="s">
        <v>207</v>
      </c>
      <c r="C108" s="76" t="s">
        <v>208</v>
      </c>
      <c r="D108" s="77"/>
      <c r="E108" s="76"/>
      <c r="F108" s="92"/>
      <c r="G108" s="93"/>
      <c r="H108" s="43"/>
      <c r="I108" s="44"/>
      <c r="J108" s="45"/>
      <c r="K108" s="46"/>
    </row>
    <row r="109" spans="1:11" x14ac:dyDescent="0.2">
      <c r="A109" s="31"/>
      <c r="B109" s="58"/>
      <c r="C109" s="40" t="s">
        <v>11</v>
      </c>
      <c r="D109" s="92" t="s">
        <v>209</v>
      </c>
      <c r="E109" s="77"/>
      <c r="F109" s="92"/>
      <c r="G109" s="93"/>
      <c r="H109" s="43">
        <f>SUM(H110:H113)</f>
        <v>9627796.4685364906</v>
      </c>
      <c r="I109" s="44"/>
      <c r="J109" s="45">
        <f t="shared" ref="J109:J116" si="6">H109-I109</f>
        <v>9627796.4685364906</v>
      </c>
      <c r="K109" s="46" t="str">
        <f t="shared" ref="K109:K118" si="7">IF(I109=0,"-    ",J109/I109)</f>
        <v xml:space="preserve">-    </v>
      </c>
    </row>
    <row r="110" spans="1:11" x14ac:dyDescent="0.2">
      <c r="A110" s="31" t="s">
        <v>210</v>
      </c>
      <c r="B110" s="97"/>
      <c r="C110" s="85"/>
      <c r="D110" s="94"/>
      <c r="E110" s="48" t="s">
        <v>14</v>
      </c>
      <c r="F110" s="94" t="s">
        <v>211</v>
      </c>
      <c r="G110" s="95"/>
      <c r="H110" s="52">
        <f>SUMIF('[1]BILANCIO PLURIENNALE 2025-2027'!A:A,'MOD CE 118'!A:A,'[1]BILANCIO PLURIENNALE 2025-2027'!N:N)</f>
        <v>8969983.3093440142</v>
      </c>
      <c r="I110" s="53"/>
      <c r="J110" s="60">
        <f t="shared" si="6"/>
        <v>8969983.3093440142</v>
      </c>
      <c r="K110" s="61" t="str">
        <f t="shared" si="7"/>
        <v xml:space="preserve">-    </v>
      </c>
    </row>
    <row r="111" spans="1:11" x14ac:dyDescent="0.2">
      <c r="A111" s="31" t="s">
        <v>212</v>
      </c>
      <c r="B111" s="97"/>
      <c r="C111" s="85"/>
      <c r="D111" s="94"/>
      <c r="E111" s="48" t="s">
        <v>16</v>
      </c>
      <c r="F111" s="94" t="s">
        <v>213</v>
      </c>
      <c r="G111" s="95"/>
      <c r="H111" s="52">
        <f>SUMIF('[1]BILANCIO PLURIENNALE 2025-2027'!A:A,'MOD CE 118'!A:A,'[1]BILANCIO PLURIENNALE 2025-2027'!N:N)</f>
        <v>387206.01919247612</v>
      </c>
      <c r="I111" s="53"/>
      <c r="J111" s="60">
        <f t="shared" si="6"/>
        <v>387206.01919247612</v>
      </c>
      <c r="K111" s="61" t="str">
        <f t="shared" si="7"/>
        <v xml:space="preserve">-    </v>
      </c>
    </row>
    <row r="112" spans="1:11" x14ac:dyDescent="0.2">
      <c r="A112" s="31" t="s">
        <v>214</v>
      </c>
      <c r="B112" s="97"/>
      <c r="C112" s="85"/>
      <c r="D112" s="94"/>
      <c r="E112" s="48" t="s">
        <v>35</v>
      </c>
      <c r="F112" s="94" t="s">
        <v>215</v>
      </c>
      <c r="G112" s="95"/>
      <c r="H112" s="52">
        <f>SUMIF('[1]BILANCIO PLURIENNALE 2025-2027'!A:A,'MOD CE 118'!A:A,'[1]BILANCIO PLURIENNALE 2025-2027'!N:N)</f>
        <v>270607.14</v>
      </c>
      <c r="I112" s="53"/>
      <c r="J112" s="60">
        <f t="shared" si="6"/>
        <v>270607.14</v>
      </c>
      <c r="K112" s="61" t="str">
        <f t="shared" si="7"/>
        <v xml:space="preserve">-    </v>
      </c>
    </row>
    <row r="113" spans="1:11" x14ac:dyDescent="0.2">
      <c r="A113" s="31" t="s">
        <v>216</v>
      </c>
      <c r="B113" s="97"/>
      <c r="C113" s="85"/>
      <c r="D113" s="94"/>
      <c r="E113" s="48" t="s">
        <v>46</v>
      </c>
      <c r="F113" s="94" t="s">
        <v>217</v>
      </c>
      <c r="G113" s="95"/>
      <c r="H113" s="52">
        <f>SUMIF('[1]BILANCIO PLURIENNALE 2025-2027'!A:A,'MOD CE 118'!A:A,'[1]BILANCIO PLURIENNALE 2025-2027'!N:N)</f>
        <v>0</v>
      </c>
      <c r="I113" s="53"/>
      <c r="J113" s="60">
        <f t="shared" si="6"/>
        <v>0</v>
      </c>
      <c r="K113" s="61" t="str">
        <f t="shared" si="7"/>
        <v xml:space="preserve">-    </v>
      </c>
    </row>
    <row r="114" spans="1:11" x14ac:dyDescent="0.2">
      <c r="A114" s="31" t="s">
        <v>218</v>
      </c>
      <c r="B114" s="58"/>
      <c r="C114" s="40" t="s">
        <v>21</v>
      </c>
      <c r="D114" s="92" t="s">
        <v>219</v>
      </c>
      <c r="E114" s="77"/>
      <c r="F114" s="92"/>
      <c r="G114" s="93"/>
      <c r="H114" s="43">
        <f>SUMIF('[1]BILANCIO PLURIENNALE 2025-2027'!A:A,'MOD CE 118'!A:A,'[1]BILANCIO PLURIENNALE 2025-2027'!N:N)</f>
        <v>151000</v>
      </c>
      <c r="I114" s="44"/>
      <c r="J114" s="45">
        <f t="shared" si="6"/>
        <v>151000</v>
      </c>
      <c r="K114" s="46" t="str">
        <f t="shared" si="7"/>
        <v xml:space="preserve">-    </v>
      </c>
    </row>
    <row r="115" spans="1:11" x14ac:dyDescent="0.2">
      <c r="A115" s="31" t="s">
        <v>220</v>
      </c>
      <c r="B115" s="58"/>
      <c r="C115" s="40" t="s">
        <v>24</v>
      </c>
      <c r="D115" s="92" t="s">
        <v>221</v>
      </c>
      <c r="E115" s="77"/>
      <c r="F115" s="92"/>
      <c r="G115" s="93"/>
      <c r="H115" s="43">
        <f>SUMIF('[1]BILANCIO PLURIENNALE 2025-2027'!A:A,'MOD CE 118'!A:A,'[1]BILANCIO PLURIENNALE 2025-2027'!N:N)</f>
        <v>0</v>
      </c>
      <c r="I115" s="44"/>
      <c r="J115" s="45">
        <f t="shared" si="6"/>
        <v>0</v>
      </c>
      <c r="K115" s="46" t="str">
        <f t="shared" si="7"/>
        <v xml:space="preserve">-    </v>
      </c>
    </row>
    <row r="116" spans="1:11" x14ac:dyDescent="0.2">
      <c r="A116" s="31"/>
      <c r="B116" s="99"/>
      <c r="C116" s="67" t="s">
        <v>222</v>
      </c>
      <c r="D116" s="67"/>
      <c r="E116" s="67"/>
      <c r="F116" s="67"/>
      <c r="G116" s="68"/>
      <c r="H116" s="69">
        <f>H109+H114+H115</f>
        <v>9778796.4685364906</v>
      </c>
      <c r="I116" s="70"/>
      <c r="J116" s="71">
        <f t="shared" si="6"/>
        <v>9778796.4685364906</v>
      </c>
      <c r="K116" s="72" t="str">
        <f t="shared" si="7"/>
        <v xml:space="preserve">-    </v>
      </c>
    </row>
    <row r="117" spans="1:11" x14ac:dyDescent="0.2">
      <c r="A117" s="31"/>
      <c r="B117" s="97"/>
      <c r="C117" s="48"/>
      <c r="D117" s="94"/>
      <c r="E117" s="86"/>
      <c r="F117" s="94"/>
      <c r="G117" s="95"/>
      <c r="H117" s="52"/>
      <c r="I117" s="53"/>
      <c r="J117" s="60"/>
      <c r="K117" s="61"/>
    </row>
    <row r="118" spans="1:11" x14ac:dyDescent="0.2">
      <c r="A118" s="31"/>
      <c r="B118" s="39" t="s">
        <v>223</v>
      </c>
      <c r="C118" s="76"/>
      <c r="D118" s="77"/>
      <c r="E118" s="76"/>
      <c r="F118" s="92"/>
      <c r="G118" s="93"/>
      <c r="H118" s="123">
        <f>ROUND(H106-H116,2)</f>
        <v>0</v>
      </c>
      <c r="I118" s="124"/>
      <c r="J118" s="125">
        <f>ROUND(J106-J116,2)</f>
        <v>0</v>
      </c>
      <c r="K118" s="126" t="str">
        <f t="shared" si="7"/>
        <v xml:space="preserve">-    </v>
      </c>
    </row>
    <row r="119" spans="1:11" ht="13.5" thickBot="1" x14ac:dyDescent="0.25">
      <c r="A119" s="31"/>
      <c r="B119" s="127"/>
      <c r="C119" s="128"/>
      <c r="D119" s="129"/>
      <c r="E119" s="129"/>
      <c r="F119" s="130"/>
      <c r="G119" s="131"/>
      <c r="H119" s="132"/>
      <c r="I119" s="133"/>
      <c r="J119" s="134"/>
      <c r="K119" s="135"/>
    </row>
    <row r="120" spans="1:11" x14ac:dyDescent="0.2">
      <c r="A120" s="136"/>
      <c r="B120" s="137"/>
    </row>
    <row r="121" spans="1:11" x14ac:dyDescent="0.2">
      <c r="A121" s="136"/>
      <c r="B121" s="137"/>
    </row>
    <row r="123" spans="1:11" x14ac:dyDescent="0.2">
      <c r="G123" s="49" t="s">
        <v>224</v>
      </c>
      <c r="H123" s="139">
        <f>H83+H89+H101+H109+H114</f>
        <v>496399017.61020935</v>
      </c>
      <c r="I123" s="139">
        <f>I83+I89+I101+I109+I114</f>
        <v>0</v>
      </c>
      <c r="J123" s="139"/>
      <c r="K123" s="140"/>
    </row>
    <row r="124" spans="1:11" x14ac:dyDescent="0.2">
      <c r="G124" s="49" t="s">
        <v>225</v>
      </c>
      <c r="H124" s="139">
        <f>H33+H88+H93+H98</f>
        <v>496399017.61020941</v>
      </c>
      <c r="I124" s="139">
        <f>I33+I88+I93+I98</f>
        <v>0</v>
      </c>
      <c r="J124" s="139"/>
      <c r="K124" s="140"/>
    </row>
    <row r="125" spans="1:11" x14ac:dyDescent="0.2">
      <c r="H125" s="139">
        <f>H124-H123</f>
        <v>0</v>
      </c>
      <c r="I125" s="139">
        <f>I124-I123</f>
        <v>0</v>
      </c>
      <c r="J125" s="139"/>
      <c r="K125" s="140"/>
    </row>
    <row r="126" spans="1:11" x14ac:dyDescent="0.2">
      <c r="H126" s="139"/>
      <c r="I126" s="139"/>
      <c r="J126" s="139"/>
      <c r="K126" s="140"/>
    </row>
    <row r="127" spans="1:11" x14ac:dyDescent="0.2">
      <c r="G127" s="49" t="s">
        <v>226</v>
      </c>
      <c r="H127" s="139">
        <f>'[1]BILANCIO PLURIENNALE 2025-2027'!N5</f>
        <v>496399017.61020947</v>
      </c>
      <c r="I127" s="139"/>
      <c r="J127" s="139"/>
      <c r="K127" s="140"/>
    </row>
    <row r="128" spans="1:11" x14ac:dyDescent="0.2">
      <c r="G128" s="49" t="s">
        <v>227</v>
      </c>
      <c r="H128" s="139">
        <f>'[1]BILANCIO PLURIENNALE 2025-2027'!N806</f>
        <v>496399017.61020941</v>
      </c>
      <c r="I128" s="139"/>
      <c r="J128" s="139"/>
      <c r="K128" s="140"/>
    </row>
    <row r="129" spans="8:11" x14ac:dyDescent="0.2">
      <c r="H129" s="139">
        <f>H128-H127</f>
        <v>0</v>
      </c>
      <c r="I129" s="139">
        <f>I128-I127</f>
        <v>0</v>
      </c>
      <c r="J129" s="139"/>
      <c r="K129" s="140"/>
    </row>
    <row r="130" spans="8:11" x14ac:dyDescent="0.2">
      <c r="H130" s="139">
        <f>H125-H129</f>
        <v>0</v>
      </c>
      <c r="I130" s="139">
        <f>I125-I129</f>
        <v>0</v>
      </c>
    </row>
  </sheetData>
  <mergeCells count="12">
    <mergeCell ref="B85:G85"/>
    <mergeCell ref="C90:G90"/>
    <mergeCell ref="C95:G95"/>
    <mergeCell ref="C104:G104"/>
    <mergeCell ref="B106:G106"/>
    <mergeCell ref="C116:G116"/>
    <mergeCell ref="B4:G5"/>
    <mergeCell ref="H4:H5"/>
    <mergeCell ref="I4:I5"/>
    <mergeCell ref="J4:K4"/>
    <mergeCell ref="C33:G33"/>
    <mergeCell ref="C83:G8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 CE 118</vt:lpstr>
      <vt:lpstr>'MOD CE 118'!Area_stampa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Fioravanti</dc:creator>
  <cp:lastModifiedBy>Daniela Fioravanti</cp:lastModifiedBy>
  <dcterms:created xsi:type="dcterms:W3CDTF">2025-07-03T15:03:49Z</dcterms:created>
  <dcterms:modified xsi:type="dcterms:W3CDTF">2025-07-03T15:05:23Z</dcterms:modified>
</cp:coreProperties>
</file>