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6995" windowHeight="7500"/>
  </bookViews>
  <sheets>
    <sheet name="AV2" sheetId="3" r:id="rId1"/>
  </sheets>
  <definedNames>
    <definedName name="_xlnm._FilterDatabase" localSheetId="0" hidden="1">'AV2'!#REF!</definedName>
  </definedNames>
  <calcPr calcId="162913"/>
</workbook>
</file>

<file path=xl/calcChain.xml><?xml version="1.0" encoding="utf-8"?>
<calcChain xmlns="http://schemas.openxmlformats.org/spreadsheetml/2006/main"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J7" i="3" l="1"/>
  <c r="N7" i="3"/>
  <c r="J8" i="3"/>
  <c r="N8" i="3"/>
  <c r="J9" i="3"/>
  <c r="N9" i="3"/>
  <c r="J10" i="3"/>
  <c r="N10" i="3"/>
  <c r="J11" i="3"/>
  <c r="N11" i="3"/>
  <c r="J12" i="3"/>
  <c r="N12" i="3"/>
  <c r="J13" i="3"/>
  <c r="N13" i="3"/>
  <c r="J14" i="3"/>
  <c r="N14" i="3"/>
  <c r="J15" i="3"/>
  <c r="N15" i="3"/>
  <c r="J16" i="3"/>
  <c r="N16" i="3"/>
  <c r="J17" i="3"/>
  <c r="N17" i="3"/>
  <c r="J18" i="3"/>
  <c r="N18" i="3"/>
  <c r="J19" i="3"/>
  <c r="N19" i="3"/>
  <c r="J20" i="3"/>
  <c r="N20" i="3"/>
  <c r="J21" i="3"/>
  <c r="N21" i="3"/>
  <c r="J22" i="3"/>
  <c r="N22" i="3"/>
  <c r="J23" i="3"/>
  <c r="N23" i="3"/>
  <c r="J24" i="3"/>
  <c r="N24" i="3"/>
  <c r="J25" i="3"/>
  <c r="N25" i="3"/>
  <c r="J26" i="3"/>
  <c r="N26" i="3"/>
  <c r="J27" i="3"/>
  <c r="N27" i="3"/>
  <c r="J28" i="3"/>
  <c r="N28" i="3"/>
  <c r="J29" i="3"/>
  <c r="N29" i="3"/>
  <c r="J30" i="3"/>
  <c r="N30" i="3"/>
  <c r="J31" i="3"/>
  <c r="N31" i="3"/>
  <c r="J32" i="3"/>
  <c r="N32" i="3"/>
  <c r="J33" i="3"/>
  <c r="N33" i="3"/>
  <c r="J34" i="3"/>
  <c r="N34" i="3"/>
  <c r="J35" i="3"/>
  <c r="N35" i="3"/>
  <c r="J36" i="3"/>
  <c r="N36" i="3"/>
  <c r="J37" i="3"/>
  <c r="N37" i="3"/>
  <c r="J38" i="3"/>
  <c r="N38" i="3"/>
  <c r="J39" i="3"/>
  <c r="N39" i="3"/>
  <c r="J40" i="3"/>
  <c r="N40" i="3"/>
  <c r="J41" i="3"/>
  <c r="N41" i="3"/>
  <c r="J42" i="3"/>
  <c r="N42" i="3"/>
  <c r="J43" i="3"/>
  <c r="N43" i="3"/>
  <c r="J44" i="3"/>
  <c r="N44" i="3"/>
  <c r="J45" i="3"/>
  <c r="N45" i="3"/>
  <c r="J46" i="3"/>
  <c r="N46" i="3"/>
  <c r="J47" i="3"/>
  <c r="N47" i="3"/>
  <c r="J48" i="3"/>
  <c r="N48" i="3"/>
  <c r="J49" i="3"/>
  <c r="N49" i="3"/>
  <c r="J50" i="3"/>
  <c r="N50" i="3"/>
  <c r="J51" i="3"/>
  <c r="N51" i="3"/>
  <c r="J52" i="3"/>
  <c r="N52" i="3"/>
  <c r="J53" i="3"/>
  <c r="N53" i="3"/>
  <c r="J54" i="3"/>
  <c r="N54" i="3"/>
  <c r="J55" i="3"/>
  <c r="N55" i="3"/>
  <c r="J56" i="3"/>
  <c r="N56" i="3"/>
  <c r="J57" i="3"/>
  <c r="N57" i="3"/>
  <c r="J58" i="3"/>
  <c r="N58" i="3"/>
  <c r="J59" i="3"/>
  <c r="N59" i="3"/>
  <c r="J60" i="3"/>
  <c r="N60" i="3"/>
  <c r="J61" i="3"/>
  <c r="N61" i="3"/>
  <c r="J62" i="3"/>
  <c r="N62" i="3"/>
  <c r="J63" i="3"/>
  <c r="N63" i="3"/>
  <c r="J64" i="3"/>
  <c r="N64" i="3"/>
  <c r="J65" i="3"/>
  <c r="N65" i="3"/>
  <c r="J66" i="3"/>
  <c r="N66" i="3"/>
  <c r="J67" i="3"/>
  <c r="N67" i="3"/>
  <c r="J68" i="3"/>
  <c r="N68" i="3"/>
  <c r="J69" i="3"/>
  <c r="N69" i="3"/>
  <c r="J70" i="3"/>
  <c r="N70" i="3"/>
  <c r="J71" i="3"/>
  <c r="N71" i="3"/>
  <c r="J72" i="3"/>
  <c r="N72" i="3"/>
  <c r="J73" i="3"/>
  <c r="N73" i="3"/>
  <c r="J74" i="3"/>
  <c r="N74" i="3"/>
  <c r="J75" i="3"/>
  <c r="N75" i="3"/>
  <c r="J76" i="3"/>
  <c r="N76" i="3"/>
  <c r="J77" i="3"/>
  <c r="N77" i="3"/>
  <c r="J78" i="3"/>
  <c r="N78" i="3"/>
  <c r="J79" i="3"/>
  <c r="N79" i="3"/>
  <c r="J80" i="3"/>
  <c r="N80" i="3"/>
  <c r="J81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<sst xmlns="http://schemas.openxmlformats.org/spreadsheetml/2006/main" count="198" uniqueCount="176">
  <si>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</si>
  <si>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</si>
  <si>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</si>
  <si>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</si>
  <si>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</si>
  <si>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</si>
  <si>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</si>
  <si>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</si>
  <si>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</si>
  <si>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</si>
  <si>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</si>
  <si>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</si>
  <si>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</si>
  <si>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</si>
  <si>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</si>
  <si>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</si>
  <si>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</si>
  <si>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</si>
  <si>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</si>
  <si>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</si>
  <si>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</si>
  <si>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</si>
  <si>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</si>
  <si>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</si>
  <si>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</si>
  <si>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</si>
  <si>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</si>
  <si>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</si>
  <si>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</si>
  <si>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</si>
  <si>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</si>
  <si>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</si>
  <si>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</si>
  <si>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</si>
  <si>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</si>
  <si>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</si>
  <si>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</si>
  <si>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</si>
  <si>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</si>
  <si>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</si>
  <si>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</si>
  <si>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</si>
  <si>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</si>
  <si>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</si>
  <si>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</si>
  <si>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</si>
  <si>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</si>
  <si>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</si>
  <si>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</si>
  <si>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</si>
  <si>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</si>
  <si>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</si>
  <si>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</si>
  <si>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</si>
  <si>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</si>
  <si>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</si>
  <si>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</si>
  <si>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</si>
  <si>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</si>
  <si>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</si>
  <si>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</si>
  <si>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</si>
  <si>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</si>
  <si>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</si>
  <si>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</si>
  <si>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</si>
  <si>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</si>
  <si>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</si>
  <si>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</si>
  <si>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</si>
  <si>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</si>
  <si>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</si>
  <si>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</si>
  <si>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</si>
  <si>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</si>
  <si>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</si>
  <si>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</si>
  <si>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</si>
  <si>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</si>
  <si>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</si>
  <si>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</si>
  <si>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</si>
  <si>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</si>
  <si>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</si>
  <si>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</si>
  <si>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</si>
  <si>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</si>
  <si>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</si>
  <si>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</si>
  <si>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</si>
  <si>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</si>
  <si>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</si>
  <si>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</si>
  <si>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</si>
  <si>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</si>
  <si>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</si>
  <si>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</si>
  <si>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</si>
  <si>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</si>
  <si>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</si>
  <si>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</si>
  <si>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</si>
  <si>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</si>
  <si>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</si>
  <si>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</si>
  <si>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</si>
  <si>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</si>
  <si>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</si>
  <si>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</si>
  <si>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</si>
  <si>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</si>
  <si>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</si>
  <si>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</si>
  <si>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</si>
  <si>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</si>
  <si>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</si>
  <si>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</si>
  <si>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</si>
  <si>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</si>
  <si>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</si>
  <si>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</si>
  <si>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</si>
  <si>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</si>
  <si>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</si>
  <si>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</si>
  <si>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</si>
  <si>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</si>
  <si>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</si>
  <si>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</si>
  <si>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</si>
  <si>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</si>
  <si>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</si>
  <si>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</si>
  <si>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</si>
  <si>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</si>
  <si>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</si>
  <si>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</si>
  <si>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</si>
  <si>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</si>
  <si>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</si>
  <si>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</si>
  <si>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</si>
  <si>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</si>
  <si>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</si>
  <si>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</si>
  <si>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</si>
  <si>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</si>
  <si>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</si>
  <si>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</si>
  <si>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</si>
  <si>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</si>
  <si>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</si>
  <si>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</si>
  <si>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</si>
  <si>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</si>
  <si>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</si>
  <si>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</si>
  <si>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</si>
  <si>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</si>
  <si>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</si>
  <si>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</si>
  <si>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</si>
  <si>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</si>
  <si>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</si>
  <si>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</si>
  <si>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</si>
  <si>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</si>
  <si>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</si>
  <si>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</si>
  <si>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</si>
  <si>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</si>
  <si>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</si>
  <si>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</si>
  <si>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</si>
  <si>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</si>
  <si>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Febbraio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</si>
</sst>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/>
    <cellStyle name="Normale_Volumi" xfId="1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83"/>
  <sheetViews>
    <sheetView tabSelected="1" zoomScale="80" zoomScaleNormal="80" workbookViewId="0"/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8.5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50</v>
      </c>
      <c r="E7" s="12">
        <v>48</v>
      </c>
      <c r="F7" s="13">
        <f>IF(D7&gt;0,E7/D7,"")</f>
        <v>0.96</v>
      </c>
      <c r="G7" s="14">
        <v>6.5</v>
      </c>
      <c r="H7" s="41">
        <v>105</v>
      </c>
      <c r="I7" s="41">
        <v>81</v>
      </c>
      <c r="J7" s="13">
        <f>IF(H7&gt;0,I7/H7,"")</f>
        <v>0.77142857142857146</v>
      </c>
      <c r="K7" s="16">
        <v>29.828571428571429</v>
      </c>
      <c r="L7" s="17">
        <v>103</v>
      </c>
      <c r="M7" s="17">
        <v>102</v>
      </c>
      <c r="N7" s="13">
        <f>IF(L7&gt;0,M7/L7,"")</f>
        <v>0.99029126213592233</v>
      </c>
      <c r="O7" s="18">
        <v>32.834951456310677</v>
      </c>
      <c r="P7" s="49">
        <v>310</v>
      </c>
      <c r="Q7" s="44">
        <v>30.764516129032259</v>
      </c>
      <c r="R7" s="6">
        <v>305</v>
      </c>
      <c r="S7" s="44">
        <v>2.7606557377049179</v>
      </c>
      <c r="T7" s="45">
        <f>+D7+H7+L7+P7+R7</f>
        <v>873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3</v>
      </c>
      <c r="E8" s="19">
        <v>2</v>
      </c>
      <c r="F8" s="13">
        <f t="shared" ref="F8:F71" si="0">IF(D8&gt;0,E8/D8,"")</f>
        <v>0.66666666666666663</v>
      </c>
      <c r="G8" s="20">
        <v>6.666666666666667</v>
      </c>
      <c r="H8" s="17"/>
      <c r="I8" s="17"/>
      <c r="J8" s="13" t="str">
        <f t="shared" ref="J8:J71" si="1">IF(H8&gt;0,I8/H8,"")</f>
        <v/>
      </c>
      <c r="K8" s="18"/>
      <c r="L8" s="17">
        <v>2</v>
      </c>
      <c r="M8" s="17">
        <v>1</v>
      </c>
      <c r="N8" s="13">
        <f t="shared" ref="N8:N71" si="2">IF(L8&gt;0,M8/L8,"")</f>
        <v>0.5</v>
      </c>
      <c r="O8" s="18">
        <v>149</v>
      </c>
      <c r="P8" s="49">
        <v>11</v>
      </c>
      <c r="Q8" s="44">
        <v>71.454545454545453</v>
      </c>
      <c r="R8" s="6"/>
      <c r="S8" s="44"/>
      <c r="T8" s="45">
        <f t="shared" ref="T8:T71" si="3">+D8+H8+L8+P8+R8</f>
        <v>16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10</v>
      </c>
      <c r="E9" s="19">
        <v>9</v>
      </c>
      <c r="F9" s="13">
        <f t="shared" si="0"/>
        <v>0.9</v>
      </c>
      <c r="G9" s="20">
        <v>7.5</v>
      </c>
      <c r="H9" s="17">
        <v>12</v>
      </c>
      <c r="I9" s="17">
        <v>11</v>
      </c>
      <c r="J9" s="13">
        <f t="shared" si="1"/>
        <v>0.91666666666666663</v>
      </c>
      <c r="K9" s="18">
        <v>29.916666666666668</v>
      </c>
      <c r="L9" s="17">
        <v>11</v>
      </c>
      <c r="M9" s="17">
        <v>11</v>
      </c>
      <c r="N9" s="13">
        <f t="shared" si="2"/>
        <v>1</v>
      </c>
      <c r="O9" s="18">
        <v>27.454545454545453</v>
      </c>
      <c r="P9" s="49">
        <v>644</v>
      </c>
      <c r="Q9" s="44">
        <v>81.110248447204967</v>
      </c>
      <c r="R9" s="6">
        <v>31</v>
      </c>
      <c r="S9" s="44">
        <v>12.161290322580646</v>
      </c>
      <c r="T9" s="45">
        <f t="shared" si="3"/>
        <v>708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26</v>
      </c>
      <c r="E10" s="19">
        <v>22</v>
      </c>
      <c r="F10" s="13">
        <f t="shared" si="0"/>
        <v>0.84615384615384615</v>
      </c>
      <c r="G10" s="20">
        <v>7.9615384615384617</v>
      </c>
      <c r="H10" s="17">
        <v>36</v>
      </c>
      <c r="I10" s="17">
        <v>33</v>
      </c>
      <c r="J10" s="13">
        <f t="shared" si="1"/>
        <v>0.91666666666666663</v>
      </c>
      <c r="K10" s="18">
        <v>20.833333333333332</v>
      </c>
      <c r="L10" s="17">
        <v>43</v>
      </c>
      <c r="M10" s="17">
        <v>43</v>
      </c>
      <c r="N10" s="13">
        <f t="shared" si="2"/>
        <v>1</v>
      </c>
      <c r="O10" s="18">
        <v>14.348837209302326</v>
      </c>
      <c r="P10" s="49">
        <v>251</v>
      </c>
      <c r="Q10" s="44">
        <v>32.438247011952193</v>
      </c>
      <c r="R10" s="6">
        <v>6</v>
      </c>
      <c r="S10" s="44">
        <v>108.5</v>
      </c>
      <c r="T10" s="45">
        <f t="shared" si="3"/>
        <v>362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86</v>
      </c>
      <c r="E11" s="19">
        <v>79</v>
      </c>
      <c r="F11" s="13">
        <f t="shared" si="0"/>
        <v>0.91860465116279066</v>
      </c>
      <c r="G11" s="20">
        <v>8.0232558139534884</v>
      </c>
      <c r="H11" s="17">
        <v>188</v>
      </c>
      <c r="I11" s="17">
        <v>154</v>
      </c>
      <c r="J11" s="13">
        <f t="shared" si="1"/>
        <v>0.81914893617021278</v>
      </c>
      <c r="K11" s="18">
        <v>27.25531914893617</v>
      </c>
      <c r="L11" s="17">
        <v>305</v>
      </c>
      <c r="M11" s="17">
        <v>303</v>
      </c>
      <c r="N11" s="13">
        <f t="shared" si="2"/>
        <v>0.99344262295081964</v>
      </c>
      <c r="O11" s="18">
        <v>40</v>
      </c>
      <c r="P11" s="49">
        <v>345</v>
      </c>
      <c r="Q11" s="44">
        <v>46.675362318840577</v>
      </c>
      <c r="R11" s="6">
        <v>78</v>
      </c>
      <c r="S11" s="44">
        <v>11.576923076923077</v>
      </c>
      <c r="T11" s="45">
        <f t="shared" si="3"/>
        <v>1002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47</v>
      </c>
      <c r="E12" s="19">
        <v>42</v>
      </c>
      <c r="F12" s="13">
        <f t="shared" si="0"/>
        <v>0.8936170212765957</v>
      </c>
      <c r="G12" s="20">
        <v>8.2765957446808507</v>
      </c>
      <c r="H12" s="17">
        <v>43</v>
      </c>
      <c r="I12" s="17">
        <v>36</v>
      </c>
      <c r="J12" s="13">
        <f t="shared" si="1"/>
        <v>0.83720930232558144</v>
      </c>
      <c r="K12" s="18">
        <v>33.697674418604649</v>
      </c>
      <c r="L12" s="17">
        <v>42</v>
      </c>
      <c r="M12" s="17">
        <v>42</v>
      </c>
      <c r="N12" s="13">
        <f t="shared" si="2"/>
        <v>1</v>
      </c>
      <c r="O12" s="18">
        <v>10.857142857142858</v>
      </c>
      <c r="P12" s="49">
        <v>1018</v>
      </c>
      <c r="Q12" s="44">
        <v>26.531434184675835</v>
      </c>
      <c r="R12" s="6">
        <v>53</v>
      </c>
      <c r="S12" s="44">
        <v>15.075471698113208</v>
      </c>
      <c r="T12" s="45">
        <f t="shared" si="3"/>
        <v>1203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35</v>
      </c>
      <c r="E13" s="19">
        <v>34</v>
      </c>
      <c r="F13" s="13">
        <f t="shared" si="0"/>
        <v>0.97142857142857142</v>
      </c>
      <c r="G13" s="20">
        <v>1.5714285714285714</v>
      </c>
      <c r="H13" s="17">
        <v>56</v>
      </c>
      <c r="I13" s="17">
        <v>51</v>
      </c>
      <c r="J13" s="13">
        <f t="shared" si="1"/>
        <v>0.9107142857142857</v>
      </c>
      <c r="K13" s="18">
        <v>12.589285714285714</v>
      </c>
      <c r="L13" s="17">
        <v>373</v>
      </c>
      <c r="M13" s="17">
        <v>362</v>
      </c>
      <c r="N13" s="13">
        <f t="shared" si="2"/>
        <v>0.97050938337801607</v>
      </c>
      <c r="O13" s="18">
        <v>14.166219839142091</v>
      </c>
      <c r="P13" s="49">
        <v>257</v>
      </c>
      <c r="Q13" s="44">
        <v>12.521400778210117</v>
      </c>
      <c r="R13" s="6">
        <v>33</v>
      </c>
      <c r="S13" s="44">
        <v>25.515151515151516</v>
      </c>
      <c r="T13" s="45">
        <f t="shared" si="3"/>
        <v>754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80</v>
      </c>
      <c r="E14" s="12">
        <v>63</v>
      </c>
      <c r="F14" s="13">
        <f t="shared" si="0"/>
        <v>0.78749999999999998</v>
      </c>
      <c r="G14" s="14">
        <v>11.262499999999999</v>
      </c>
      <c r="H14" s="41">
        <v>148</v>
      </c>
      <c r="I14" s="41">
        <v>124</v>
      </c>
      <c r="J14" s="13">
        <f t="shared" si="1"/>
        <v>0.83783783783783783</v>
      </c>
      <c r="K14" s="16">
        <v>16.858108108108109</v>
      </c>
      <c r="L14" s="17">
        <v>97</v>
      </c>
      <c r="M14" s="17">
        <v>97</v>
      </c>
      <c r="N14" s="13">
        <f t="shared" si="2"/>
        <v>1</v>
      </c>
      <c r="O14" s="18">
        <v>19.536082474226806</v>
      </c>
      <c r="P14" s="49">
        <v>294</v>
      </c>
      <c r="Q14" s="44">
        <v>13.285714285714286</v>
      </c>
      <c r="R14" s="6">
        <v>15</v>
      </c>
      <c r="S14" s="44">
        <v>36.200000000000003</v>
      </c>
      <c r="T14" s="45">
        <f t="shared" si="3"/>
        <v>634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14</v>
      </c>
      <c r="E15" s="12">
        <v>12</v>
      </c>
      <c r="F15" s="13">
        <f t="shared" si="0"/>
        <v>0.8571428571428571</v>
      </c>
      <c r="G15" s="14">
        <v>15.785714285714286</v>
      </c>
      <c r="H15" s="41">
        <v>25</v>
      </c>
      <c r="I15" s="41">
        <v>21</v>
      </c>
      <c r="J15" s="13">
        <f t="shared" si="1"/>
        <v>0.84</v>
      </c>
      <c r="K15" s="16">
        <v>27.84</v>
      </c>
      <c r="L15" s="17">
        <v>12</v>
      </c>
      <c r="M15" s="17">
        <v>12</v>
      </c>
      <c r="N15" s="13">
        <f t="shared" si="2"/>
        <v>1</v>
      </c>
      <c r="O15" s="18">
        <v>44</v>
      </c>
      <c r="P15" s="49">
        <v>177</v>
      </c>
      <c r="Q15" s="44">
        <v>37.129943502824858</v>
      </c>
      <c r="R15" s="6">
        <v>149</v>
      </c>
      <c r="S15" s="44">
        <v>1.651006711409396</v>
      </c>
      <c r="T15" s="45">
        <f t="shared" si="3"/>
        <v>377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97</v>
      </c>
      <c r="E16" s="12">
        <v>83</v>
      </c>
      <c r="F16" s="13">
        <f t="shared" si="0"/>
        <v>0.85567010309278346</v>
      </c>
      <c r="G16" s="14">
        <v>11.546391752577319</v>
      </c>
      <c r="H16" s="41">
        <v>161</v>
      </c>
      <c r="I16" s="41">
        <v>114</v>
      </c>
      <c r="J16" s="13">
        <f t="shared" si="1"/>
        <v>0.70807453416149069</v>
      </c>
      <c r="K16" s="16">
        <v>46.776397515527947</v>
      </c>
      <c r="L16" s="17">
        <v>261</v>
      </c>
      <c r="M16" s="17">
        <v>242</v>
      </c>
      <c r="N16" s="13">
        <f t="shared" si="2"/>
        <v>0.92720306513409967</v>
      </c>
      <c r="O16" s="18">
        <v>46.360153256704983</v>
      </c>
      <c r="P16" s="49">
        <v>660</v>
      </c>
      <c r="Q16" s="44">
        <v>94.11515151515151</v>
      </c>
      <c r="R16" s="6">
        <v>13</v>
      </c>
      <c r="S16" s="44">
        <v>152.15384615384616</v>
      </c>
      <c r="T16" s="45">
        <f t="shared" si="3"/>
        <v>1192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22</v>
      </c>
      <c r="E17" s="12">
        <v>15</v>
      </c>
      <c r="F17" s="13">
        <f t="shared" si="0"/>
        <v>0.68181818181818177</v>
      </c>
      <c r="G17" s="14">
        <v>9.2272727272727266</v>
      </c>
      <c r="H17" s="41">
        <v>132</v>
      </c>
      <c r="I17" s="41">
        <v>119</v>
      </c>
      <c r="J17" s="13">
        <f t="shared" si="1"/>
        <v>0.90151515151515149</v>
      </c>
      <c r="K17" s="16">
        <v>13.181818181818182</v>
      </c>
      <c r="L17" s="15">
        <v>174</v>
      </c>
      <c r="M17" s="15">
        <v>174</v>
      </c>
      <c r="N17" s="13">
        <f t="shared" si="2"/>
        <v>1</v>
      </c>
      <c r="O17" s="50">
        <v>11.804597701149426</v>
      </c>
      <c r="P17" s="49">
        <v>204</v>
      </c>
      <c r="Q17" s="44">
        <v>21.475490196078432</v>
      </c>
      <c r="R17" s="6">
        <v>24</v>
      </c>
      <c r="S17" s="44">
        <v>19.208333333333332</v>
      </c>
      <c r="T17" s="45">
        <f t="shared" si="3"/>
        <v>556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3</v>
      </c>
      <c r="E18" s="19">
        <v>3</v>
      </c>
      <c r="F18" s="13">
        <f t="shared" si="0"/>
        <v>1</v>
      </c>
      <c r="G18" s="20">
        <v>7</v>
      </c>
      <c r="H18" s="17">
        <v>3</v>
      </c>
      <c r="I18" s="17">
        <v>2</v>
      </c>
      <c r="J18" s="13">
        <f t="shared" si="1"/>
        <v>0.66666666666666663</v>
      </c>
      <c r="K18" s="18">
        <v>12</v>
      </c>
      <c r="L18" s="17">
        <v>12</v>
      </c>
      <c r="M18" s="17">
        <v>12</v>
      </c>
      <c r="N18" s="13">
        <f t="shared" si="2"/>
        <v>1</v>
      </c>
      <c r="O18" s="18">
        <v>29.166666666666668</v>
      </c>
      <c r="P18" s="49">
        <v>70</v>
      </c>
      <c r="Q18" s="44">
        <v>25.37142857142857</v>
      </c>
      <c r="R18" s="6">
        <v>1</v>
      </c>
      <c r="S18" s="44">
        <v>9</v>
      </c>
      <c r="T18" s="45">
        <f t="shared" si="3"/>
        <v>89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14</v>
      </c>
      <c r="E19" s="12">
        <v>14</v>
      </c>
      <c r="F19" s="13">
        <f t="shared" si="0"/>
        <v>1</v>
      </c>
      <c r="G19" s="14">
        <v>0.9285714285714286</v>
      </c>
      <c r="H19" s="41">
        <v>7</v>
      </c>
      <c r="I19" s="41">
        <v>7</v>
      </c>
      <c r="J19" s="13">
        <f t="shared" si="1"/>
        <v>1</v>
      </c>
      <c r="K19" s="16">
        <v>0.7142857142857143</v>
      </c>
      <c r="L19" s="17">
        <v>39</v>
      </c>
      <c r="M19" s="17">
        <v>39</v>
      </c>
      <c r="N19" s="13">
        <f t="shared" si="2"/>
        <v>1</v>
      </c>
      <c r="O19" s="18">
        <v>5.2051282051282053</v>
      </c>
      <c r="P19" s="49">
        <v>603</v>
      </c>
      <c r="Q19" s="44">
        <v>111.08291873963516</v>
      </c>
      <c r="R19" s="6">
        <v>2</v>
      </c>
      <c r="S19" s="44">
        <v>25.5</v>
      </c>
      <c r="T19" s="45">
        <f t="shared" si="3"/>
        <v>665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31</v>
      </c>
      <c r="E20" s="19">
        <v>25</v>
      </c>
      <c r="F20" s="13">
        <f t="shared" si="0"/>
        <v>0.80645161290322576</v>
      </c>
      <c r="G20" s="20">
        <v>9.5806451612903221</v>
      </c>
      <c r="H20" s="17">
        <v>30</v>
      </c>
      <c r="I20" s="17">
        <v>16</v>
      </c>
      <c r="J20" s="13">
        <f t="shared" si="1"/>
        <v>0.53333333333333333</v>
      </c>
      <c r="K20" s="18">
        <v>58.966666666666669</v>
      </c>
      <c r="L20" s="17">
        <v>34</v>
      </c>
      <c r="M20" s="17">
        <v>34</v>
      </c>
      <c r="N20" s="13">
        <f t="shared" si="2"/>
        <v>1</v>
      </c>
      <c r="O20" s="18">
        <v>68.441176470588232</v>
      </c>
      <c r="P20" s="49">
        <v>142</v>
      </c>
      <c r="Q20" s="44">
        <v>15.204225352112676</v>
      </c>
      <c r="R20" s="6">
        <v>22</v>
      </c>
      <c r="S20" s="44">
        <v>0</v>
      </c>
      <c r="T20" s="45">
        <f t="shared" si="3"/>
        <v>259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10</v>
      </c>
      <c r="E21" s="19">
        <v>7</v>
      </c>
      <c r="F21" s="13">
        <f t="shared" si="0"/>
        <v>0.7</v>
      </c>
      <c r="G21" s="20">
        <v>98.5</v>
      </c>
      <c r="H21" s="17">
        <v>17</v>
      </c>
      <c r="I21" s="17">
        <v>11</v>
      </c>
      <c r="J21" s="13">
        <f t="shared" si="1"/>
        <v>0.6470588235294118</v>
      </c>
      <c r="K21" s="18">
        <v>144.41176470588235</v>
      </c>
      <c r="L21" s="17">
        <v>539</v>
      </c>
      <c r="M21" s="17">
        <v>157</v>
      </c>
      <c r="N21" s="13">
        <f t="shared" si="2"/>
        <v>0.29128014842300559</v>
      </c>
      <c r="O21" s="18">
        <v>356.37847866419293</v>
      </c>
      <c r="P21" s="49">
        <v>419</v>
      </c>
      <c r="Q21" s="44">
        <v>335.55847255369929</v>
      </c>
      <c r="R21" s="6">
        <v>161</v>
      </c>
      <c r="S21" s="44">
        <v>0</v>
      </c>
      <c r="T21" s="45">
        <f t="shared" si="3"/>
        <v>1146</v>
      </c>
    </row>
    <row r="22" spans="1:20" x14ac:dyDescent="0.2">
      <c r="A22" s="9">
        <v>16</v>
      </c>
      <c r="B22" s="10" t="s">
        <v>33</v>
      </c>
      <c r="C22" s="10" t="s">
        <v>34</v>
      </c>
      <c r="D22" s="11"/>
      <c r="E22" s="12"/>
      <c r="F22" s="13" t="str">
        <f t="shared" si="0"/>
        <v/>
      </c>
      <c r="G22" s="14"/>
      <c r="H22" s="41"/>
      <c r="I22" s="41"/>
      <c r="J22" s="13" t="str">
        <f t="shared" si="1"/>
        <v/>
      </c>
      <c r="K22" s="16"/>
      <c r="L22" s="17">
        <v>10</v>
      </c>
      <c r="M22" s="17">
        <v>6</v>
      </c>
      <c r="N22" s="13">
        <f t="shared" si="2"/>
        <v>0.6</v>
      </c>
      <c r="O22" s="18">
        <v>192.9</v>
      </c>
      <c r="P22" s="49">
        <v>17</v>
      </c>
      <c r="Q22" s="44">
        <v>257.35294117647061</v>
      </c>
      <c r="R22" s="6"/>
      <c r="S22" s="44"/>
      <c r="T22" s="45">
        <f t="shared" si="3"/>
        <v>27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15</v>
      </c>
      <c r="E23" s="12">
        <v>14</v>
      </c>
      <c r="F23" s="13">
        <f t="shared" si="0"/>
        <v>0.93333333333333335</v>
      </c>
      <c r="G23" s="14">
        <v>6.1333333333333337</v>
      </c>
      <c r="H23" s="41">
        <v>10</v>
      </c>
      <c r="I23" s="41">
        <v>10</v>
      </c>
      <c r="J23" s="13">
        <f t="shared" si="1"/>
        <v>1</v>
      </c>
      <c r="K23" s="16">
        <v>26.9</v>
      </c>
      <c r="L23" s="17">
        <v>16</v>
      </c>
      <c r="M23" s="17">
        <v>16</v>
      </c>
      <c r="N23" s="13">
        <f t="shared" si="2"/>
        <v>1</v>
      </c>
      <c r="O23" s="18">
        <v>47.875</v>
      </c>
      <c r="P23" s="49">
        <v>65</v>
      </c>
      <c r="Q23" s="44">
        <v>56.061538461538461</v>
      </c>
      <c r="R23" s="6">
        <v>18</v>
      </c>
      <c r="S23" s="44">
        <v>0</v>
      </c>
      <c r="T23" s="45">
        <f t="shared" si="3"/>
        <v>124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19</v>
      </c>
      <c r="E24" s="19">
        <v>17</v>
      </c>
      <c r="F24" s="13">
        <f t="shared" si="0"/>
        <v>0.89473684210526316</v>
      </c>
      <c r="G24" s="20">
        <v>7.5263157894736841</v>
      </c>
      <c r="H24" s="41">
        <v>8</v>
      </c>
      <c r="I24" s="41">
        <v>7</v>
      </c>
      <c r="J24" s="13">
        <f t="shared" si="1"/>
        <v>0.875</v>
      </c>
      <c r="K24" s="16">
        <v>20</v>
      </c>
      <c r="L24" s="15">
        <v>11</v>
      </c>
      <c r="M24" s="15">
        <v>10</v>
      </c>
      <c r="N24" s="13">
        <f t="shared" si="2"/>
        <v>0.90909090909090906</v>
      </c>
      <c r="O24" s="50">
        <v>73.090909090909093</v>
      </c>
      <c r="P24" s="49">
        <v>181</v>
      </c>
      <c r="Q24" s="44">
        <v>100.71270718232044</v>
      </c>
      <c r="R24" s="6">
        <v>102</v>
      </c>
      <c r="S24" s="44">
        <v>1.7058823529411764</v>
      </c>
      <c r="T24" s="45">
        <f t="shared" si="3"/>
        <v>321</v>
      </c>
    </row>
    <row r="25" spans="1:20" x14ac:dyDescent="0.2">
      <c r="A25" s="9">
        <v>19</v>
      </c>
      <c r="B25" s="10" t="s">
        <v>39</v>
      </c>
      <c r="C25" s="10" t="s">
        <v>40</v>
      </c>
      <c r="D25" s="19">
        <v>1</v>
      </c>
      <c r="E25" s="19">
        <v>1</v>
      </c>
      <c r="F25" s="13">
        <f t="shared" si="0"/>
        <v>1</v>
      </c>
      <c r="G25" s="20">
        <v>4</v>
      </c>
      <c r="H25" s="41"/>
      <c r="I25" s="41"/>
      <c r="J25" s="13" t="str">
        <f t="shared" si="1"/>
        <v/>
      </c>
      <c r="K25" s="16"/>
      <c r="L25" s="17"/>
      <c r="M25" s="17"/>
      <c r="N25" s="13" t="str">
        <f t="shared" si="2"/>
        <v/>
      </c>
      <c r="O25" s="18"/>
      <c r="P25" s="49"/>
      <c r="Q25" s="44"/>
      <c r="R25" s="6"/>
      <c r="S25" s="44"/>
      <c r="T25" s="45">
        <f t="shared" si="3"/>
        <v>1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>
        <v>1</v>
      </c>
      <c r="E26" s="12">
        <v>1</v>
      </c>
      <c r="F26" s="13">
        <f t="shared" si="0"/>
        <v>1</v>
      </c>
      <c r="G26" s="14">
        <v>8</v>
      </c>
      <c r="H26" s="17">
        <v>1</v>
      </c>
      <c r="I26" s="17">
        <v>1</v>
      </c>
      <c r="J26" s="13">
        <f t="shared" si="1"/>
        <v>1</v>
      </c>
      <c r="K26" s="18">
        <v>26</v>
      </c>
      <c r="L26" s="17"/>
      <c r="M26" s="17"/>
      <c r="N26" s="13" t="str">
        <f t="shared" si="2"/>
        <v/>
      </c>
      <c r="O26" s="18"/>
      <c r="P26" s="49">
        <v>1</v>
      </c>
      <c r="Q26" s="44">
        <v>17</v>
      </c>
      <c r="R26" s="6">
        <v>9</v>
      </c>
      <c r="S26" s="44">
        <v>0</v>
      </c>
      <c r="T26" s="45">
        <f t="shared" si="3"/>
        <v>12</v>
      </c>
    </row>
    <row r="27" spans="1:20" x14ac:dyDescent="0.2">
      <c r="A27" s="9">
        <v>21</v>
      </c>
      <c r="B27" s="10" t="s">
        <v>43</v>
      </c>
      <c r="C27" s="10" t="s">
        <v>17</v>
      </c>
      <c r="D27" s="11">
        <v>1</v>
      </c>
      <c r="E27" s="12">
        <v>1</v>
      </c>
      <c r="F27" s="13">
        <f t="shared" si="0"/>
        <v>1</v>
      </c>
      <c r="G27" s="14">
        <v>4</v>
      </c>
      <c r="H27" s="41"/>
      <c r="I27" s="41"/>
      <c r="J27" s="13" t="str">
        <f t="shared" si="1"/>
        <v/>
      </c>
      <c r="K27" s="16"/>
      <c r="L27" s="17"/>
      <c r="M27" s="17"/>
      <c r="N27" s="13" t="str">
        <f t="shared" si="2"/>
        <v/>
      </c>
      <c r="O27" s="18"/>
      <c r="P27" s="49">
        <v>1</v>
      </c>
      <c r="Q27" s="44">
        <v>16</v>
      </c>
      <c r="R27" s="6">
        <v>1</v>
      </c>
      <c r="S27" s="44">
        <v>0</v>
      </c>
      <c r="T27" s="45">
        <f t="shared" si="3"/>
        <v>3</v>
      </c>
    </row>
    <row r="28" spans="1:20" x14ac:dyDescent="0.2">
      <c r="A28" s="9">
        <v>22</v>
      </c>
      <c r="B28" s="10" t="s">
        <v>44</v>
      </c>
      <c r="C28" s="10" t="s">
        <v>45</v>
      </c>
      <c r="D28" s="19">
        <v>1</v>
      </c>
      <c r="E28" s="19">
        <v>0</v>
      </c>
      <c r="F28" s="13">
        <f t="shared" si="0"/>
        <v>0</v>
      </c>
      <c r="G28" s="20">
        <v>11</v>
      </c>
      <c r="H28" s="17">
        <v>1</v>
      </c>
      <c r="I28" s="17">
        <v>1</v>
      </c>
      <c r="J28" s="13">
        <f t="shared" si="1"/>
        <v>1</v>
      </c>
      <c r="K28" s="18">
        <v>26</v>
      </c>
      <c r="L28" s="17"/>
      <c r="M28" s="17"/>
      <c r="N28" s="13" t="str">
        <f t="shared" si="2"/>
        <v/>
      </c>
      <c r="O28" s="18"/>
      <c r="P28" s="49"/>
      <c r="Q28" s="44"/>
      <c r="R28" s="6">
        <v>4</v>
      </c>
      <c r="S28" s="44">
        <v>0</v>
      </c>
      <c r="T28" s="45">
        <f t="shared" si="3"/>
        <v>6</v>
      </c>
    </row>
    <row r="29" spans="1:20" x14ac:dyDescent="0.2">
      <c r="A29" s="9">
        <v>23</v>
      </c>
      <c r="B29" s="10" t="s">
        <v>46</v>
      </c>
      <c r="C29" s="10" t="s">
        <v>47</v>
      </c>
      <c r="D29" s="19">
        <v>1</v>
      </c>
      <c r="E29" s="19">
        <v>1</v>
      </c>
      <c r="F29" s="13">
        <f t="shared" si="0"/>
        <v>1</v>
      </c>
      <c r="G29" s="20">
        <v>4</v>
      </c>
      <c r="H29" s="41">
        <v>2</v>
      </c>
      <c r="I29" s="41">
        <v>2</v>
      </c>
      <c r="J29" s="13">
        <f t="shared" si="1"/>
        <v>1</v>
      </c>
      <c r="K29" s="16">
        <v>41.5</v>
      </c>
      <c r="L29" s="17">
        <v>4</v>
      </c>
      <c r="M29" s="17">
        <v>4</v>
      </c>
      <c r="N29" s="13">
        <f t="shared" si="2"/>
        <v>1</v>
      </c>
      <c r="O29" s="18">
        <v>5.5</v>
      </c>
      <c r="P29" s="49">
        <v>9</v>
      </c>
      <c r="Q29" s="44">
        <v>48</v>
      </c>
      <c r="R29" s="6">
        <v>12</v>
      </c>
      <c r="S29" s="44">
        <v>0</v>
      </c>
      <c r="T29" s="45">
        <f t="shared" si="3"/>
        <v>28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25</v>
      </c>
      <c r="E30" s="12">
        <v>22</v>
      </c>
      <c r="F30" s="13">
        <f t="shared" si="0"/>
        <v>0.88</v>
      </c>
      <c r="G30" s="14">
        <v>7.68</v>
      </c>
      <c r="H30" s="41">
        <v>14</v>
      </c>
      <c r="I30" s="41">
        <v>13</v>
      </c>
      <c r="J30" s="13">
        <f t="shared" si="1"/>
        <v>0.9285714285714286</v>
      </c>
      <c r="K30" s="16">
        <v>21.071428571428573</v>
      </c>
      <c r="L30" s="17">
        <v>21</v>
      </c>
      <c r="M30" s="17">
        <v>20</v>
      </c>
      <c r="N30" s="13">
        <f t="shared" si="2"/>
        <v>0.95238095238095233</v>
      </c>
      <c r="O30" s="18">
        <v>45.571428571428569</v>
      </c>
      <c r="P30" s="49">
        <v>187</v>
      </c>
      <c r="Q30" s="44">
        <v>94.513368983957221</v>
      </c>
      <c r="R30" s="6">
        <v>106</v>
      </c>
      <c r="S30" s="44">
        <v>1.6415094339622642</v>
      </c>
      <c r="T30" s="45">
        <f t="shared" si="3"/>
        <v>353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12</v>
      </c>
      <c r="E31" s="12">
        <v>12</v>
      </c>
      <c r="F31" s="13">
        <f t="shared" si="0"/>
        <v>1</v>
      </c>
      <c r="G31" s="14">
        <v>4.583333333333333</v>
      </c>
      <c r="H31" s="41">
        <v>8</v>
      </c>
      <c r="I31" s="41">
        <v>8</v>
      </c>
      <c r="J31" s="13">
        <f t="shared" si="1"/>
        <v>1</v>
      </c>
      <c r="K31" s="16">
        <v>10.875</v>
      </c>
      <c r="L31" s="17">
        <v>4</v>
      </c>
      <c r="M31" s="17">
        <v>4</v>
      </c>
      <c r="N31" s="13">
        <f t="shared" si="2"/>
        <v>1</v>
      </c>
      <c r="O31" s="18">
        <v>53.75</v>
      </c>
      <c r="P31" s="49">
        <v>10</v>
      </c>
      <c r="Q31" s="44">
        <v>11.6</v>
      </c>
      <c r="R31" s="6">
        <v>3</v>
      </c>
      <c r="S31" s="44">
        <v>0</v>
      </c>
      <c r="T31" s="45">
        <f t="shared" si="3"/>
        <v>37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10</v>
      </c>
      <c r="E32" s="12">
        <v>10</v>
      </c>
      <c r="F32" s="13">
        <f t="shared" si="0"/>
        <v>1</v>
      </c>
      <c r="G32" s="14">
        <v>7.3</v>
      </c>
      <c r="H32" s="17">
        <v>1</v>
      </c>
      <c r="I32" s="17">
        <v>1</v>
      </c>
      <c r="J32" s="13">
        <f t="shared" si="1"/>
        <v>1</v>
      </c>
      <c r="K32" s="18">
        <v>1</v>
      </c>
      <c r="L32" s="17">
        <v>6</v>
      </c>
      <c r="M32" s="17">
        <v>6</v>
      </c>
      <c r="N32" s="13">
        <f t="shared" si="2"/>
        <v>1</v>
      </c>
      <c r="O32" s="18">
        <v>32.166666666666664</v>
      </c>
      <c r="P32" s="49">
        <v>27</v>
      </c>
      <c r="Q32" s="44">
        <v>50.370370370370374</v>
      </c>
      <c r="R32" s="6">
        <v>12</v>
      </c>
      <c r="S32" s="44">
        <v>0</v>
      </c>
      <c r="T32" s="45">
        <f t="shared" si="3"/>
        <v>56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/>
      <c r="E33" s="19"/>
      <c r="F33" s="13" t="str">
        <f t="shared" si="0"/>
        <v/>
      </c>
      <c r="G33" s="20"/>
      <c r="H33" s="41"/>
      <c r="I33" s="41"/>
      <c r="J33" s="13" t="str">
        <f t="shared" si="1"/>
        <v/>
      </c>
      <c r="K33" s="16"/>
      <c r="L33" s="17">
        <v>1</v>
      </c>
      <c r="M33" s="17">
        <v>1</v>
      </c>
      <c r="N33" s="13">
        <f t="shared" si="2"/>
        <v>1</v>
      </c>
      <c r="O33" s="18">
        <v>1</v>
      </c>
      <c r="P33" s="49"/>
      <c r="Q33" s="44"/>
      <c r="R33" s="6"/>
      <c r="S33" s="44"/>
      <c r="T33" s="45">
        <f t="shared" si="3"/>
        <v>1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>
        <v>1</v>
      </c>
      <c r="E34" s="12">
        <v>1</v>
      </c>
      <c r="F34" s="13">
        <f t="shared" si="0"/>
        <v>1</v>
      </c>
      <c r="G34" s="14">
        <v>0</v>
      </c>
      <c r="H34" s="41"/>
      <c r="I34" s="41"/>
      <c r="J34" s="13" t="str">
        <f t="shared" si="1"/>
        <v/>
      </c>
      <c r="K34" s="16"/>
      <c r="L34" s="17">
        <v>1</v>
      </c>
      <c r="M34" s="17">
        <v>1</v>
      </c>
      <c r="N34" s="13">
        <f t="shared" si="2"/>
        <v>1</v>
      </c>
      <c r="O34" s="18">
        <v>6</v>
      </c>
      <c r="P34" s="49"/>
      <c r="Q34" s="44"/>
      <c r="R34" s="6"/>
      <c r="S34" s="44"/>
      <c r="T34" s="45">
        <f t="shared" si="3"/>
        <v>2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>
        <v>1</v>
      </c>
      <c r="E35" s="19">
        <v>1</v>
      </c>
      <c r="F35" s="13">
        <f t="shared" si="0"/>
        <v>1</v>
      </c>
      <c r="G35" s="20">
        <v>8</v>
      </c>
      <c r="H35" s="41"/>
      <c r="I35" s="41"/>
      <c r="J35" s="13" t="str">
        <f t="shared" si="1"/>
        <v/>
      </c>
      <c r="K35" s="16"/>
      <c r="L35" s="17">
        <v>1</v>
      </c>
      <c r="M35" s="17">
        <v>1</v>
      </c>
      <c r="N35" s="13">
        <f t="shared" si="2"/>
        <v>1</v>
      </c>
      <c r="O35" s="18">
        <v>6</v>
      </c>
      <c r="P35" s="49">
        <v>2</v>
      </c>
      <c r="Q35" s="44">
        <v>46.5</v>
      </c>
      <c r="R35" s="6"/>
      <c r="S35" s="44"/>
      <c r="T35" s="45">
        <f t="shared" si="3"/>
        <v>4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3</v>
      </c>
      <c r="E36" s="12">
        <v>2</v>
      </c>
      <c r="F36" s="13">
        <f t="shared" si="0"/>
        <v>0.66666666666666663</v>
      </c>
      <c r="G36" s="14">
        <v>24.666666666666668</v>
      </c>
      <c r="H36" s="41">
        <v>4</v>
      </c>
      <c r="I36" s="41">
        <v>3</v>
      </c>
      <c r="J36" s="13">
        <f t="shared" si="1"/>
        <v>0.75</v>
      </c>
      <c r="K36" s="16">
        <v>38</v>
      </c>
      <c r="L36" s="17">
        <v>7</v>
      </c>
      <c r="M36" s="17">
        <v>7</v>
      </c>
      <c r="N36" s="13">
        <f t="shared" si="2"/>
        <v>1</v>
      </c>
      <c r="O36" s="18">
        <v>18.428571428571427</v>
      </c>
      <c r="P36" s="49">
        <v>4</v>
      </c>
      <c r="Q36" s="44">
        <v>51.75</v>
      </c>
      <c r="R36" s="6"/>
      <c r="S36" s="44"/>
      <c r="T36" s="45">
        <f t="shared" si="3"/>
        <v>18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>
        <v>1</v>
      </c>
      <c r="S38" s="44">
        <v>0</v>
      </c>
      <c r="T38" s="45">
        <f t="shared" si="3"/>
        <v>1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>
        <v>1</v>
      </c>
      <c r="Q39" s="44">
        <v>2</v>
      </c>
      <c r="R39" s="6"/>
      <c r="S39" s="44"/>
      <c r="T39" s="45">
        <f t="shared" si="3"/>
        <v>1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/>
      <c r="E40" s="12"/>
      <c r="F40" s="13" t="str">
        <f t="shared" si="0"/>
        <v/>
      </c>
      <c r="G40" s="14"/>
      <c r="H40" s="41"/>
      <c r="I40" s="41"/>
      <c r="J40" s="13" t="str">
        <f t="shared" si="1"/>
        <v/>
      </c>
      <c r="K40" s="16"/>
      <c r="L40" s="17"/>
      <c r="M40" s="17"/>
      <c r="N40" s="13" t="str">
        <f t="shared" si="2"/>
        <v/>
      </c>
      <c r="O40" s="18"/>
      <c r="P40" s="49"/>
      <c r="Q40" s="44"/>
      <c r="R40" s="6"/>
      <c r="S40" s="44"/>
      <c r="T40" s="45">
        <f t="shared" si="3"/>
        <v>0</v>
      </c>
    </row>
    <row r="41" spans="1:20" x14ac:dyDescent="0.2">
      <c r="A41" s="9">
        <v>33</v>
      </c>
      <c r="B41" s="10" t="s">
        <v>72</v>
      </c>
      <c r="C41" s="10" t="s">
        <v>73</v>
      </c>
      <c r="D41" s="11"/>
      <c r="E41" s="12"/>
      <c r="F41" s="13" t="str">
        <f t="shared" si="0"/>
        <v/>
      </c>
      <c r="G41" s="14"/>
      <c r="H41" s="41">
        <v>1</v>
      </c>
      <c r="I41" s="41">
        <v>1</v>
      </c>
      <c r="J41" s="13">
        <f t="shared" si="1"/>
        <v>1</v>
      </c>
      <c r="K41" s="16">
        <v>9</v>
      </c>
      <c r="L41" s="17">
        <v>2</v>
      </c>
      <c r="M41" s="17">
        <v>2</v>
      </c>
      <c r="N41" s="13">
        <f t="shared" si="2"/>
        <v>1</v>
      </c>
      <c r="O41" s="18">
        <v>8.5</v>
      </c>
      <c r="P41" s="49">
        <v>3</v>
      </c>
      <c r="Q41" s="44">
        <v>20</v>
      </c>
      <c r="R41" s="6">
        <v>1</v>
      </c>
      <c r="S41" s="44">
        <v>0</v>
      </c>
      <c r="T41" s="45">
        <f t="shared" si="3"/>
        <v>7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9</v>
      </c>
      <c r="E42" s="19">
        <v>7</v>
      </c>
      <c r="F42" s="13">
        <f t="shared" si="0"/>
        <v>0.77777777777777779</v>
      </c>
      <c r="G42" s="20">
        <v>8.6666666666666661</v>
      </c>
      <c r="H42" s="41">
        <v>17</v>
      </c>
      <c r="I42" s="41">
        <v>15</v>
      </c>
      <c r="J42" s="13">
        <f t="shared" si="1"/>
        <v>0.88235294117647056</v>
      </c>
      <c r="K42" s="16">
        <v>32.058823529411768</v>
      </c>
      <c r="L42" s="17">
        <v>6</v>
      </c>
      <c r="M42" s="17">
        <v>5</v>
      </c>
      <c r="N42" s="13">
        <f t="shared" si="2"/>
        <v>0.83333333333333337</v>
      </c>
      <c r="O42" s="18">
        <v>97.833333333333329</v>
      </c>
      <c r="P42" s="49">
        <v>14</v>
      </c>
      <c r="Q42" s="44">
        <v>22.5</v>
      </c>
      <c r="R42" s="6">
        <v>43</v>
      </c>
      <c r="S42" s="44">
        <v>0</v>
      </c>
      <c r="T42" s="45">
        <f t="shared" si="3"/>
        <v>89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14</v>
      </c>
      <c r="E43" s="12">
        <v>7</v>
      </c>
      <c r="F43" s="13">
        <f t="shared" si="0"/>
        <v>0.5</v>
      </c>
      <c r="G43" s="14">
        <v>33.928571428571431</v>
      </c>
      <c r="H43" s="41">
        <v>10</v>
      </c>
      <c r="I43" s="41">
        <v>9</v>
      </c>
      <c r="J43" s="13">
        <f t="shared" si="1"/>
        <v>0.9</v>
      </c>
      <c r="K43" s="16">
        <v>41.4</v>
      </c>
      <c r="L43" s="17">
        <v>26</v>
      </c>
      <c r="M43" s="17">
        <v>21</v>
      </c>
      <c r="N43" s="13">
        <f t="shared" si="2"/>
        <v>0.80769230769230771</v>
      </c>
      <c r="O43" s="18">
        <v>81.038461538461533</v>
      </c>
      <c r="P43" s="49">
        <v>13</v>
      </c>
      <c r="Q43" s="44">
        <v>68.15384615384616</v>
      </c>
      <c r="R43" s="6">
        <v>22</v>
      </c>
      <c r="S43" s="44">
        <v>0</v>
      </c>
      <c r="T43" s="45">
        <f t="shared" si="3"/>
        <v>85</v>
      </c>
    </row>
    <row r="44" spans="1:20" x14ac:dyDescent="0.2">
      <c r="A44" s="9">
        <v>36</v>
      </c>
      <c r="B44" s="10" t="s">
        <v>78</v>
      </c>
      <c r="C44" s="10" t="s">
        <v>79</v>
      </c>
      <c r="D44" s="11">
        <v>2</v>
      </c>
      <c r="E44" s="12">
        <v>2</v>
      </c>
      <c r="F44" s="13">
        <f t="shared" si="0"/>
        <v>1</v>
      </c>
      <c r="G44" s="14">
        <v>5.5</v>
      </c>
      <c r="H44" s="41">
        <v>1</v>
      </c>
      <c r="I44" s="41">
        <v>0</v>
      </c>
      <c r="J44" s="13">
        <f t="shared" si="1"/>
        <v>0</v>
      </c>
      <c r="K44" s="16">
        <v>102</v>
      </c>
      <c r="L44" s="17">
        <v>1</v>
      </c>
      <c r="M44" s="17">
        <v>1</v>
      </c>
      <c r="N44" s="13">
        <f t="shared" si="2"/>
        <v>1</v>
      </c>
      <c r="O44" s="18">
        <v>9</v>
      </c>
      <c r="P44" s="49"/>
      <c r="Q44" s="44"/>
      <c r="R44" s="6">
        <v>8</v>
      </c>
      <c r="S44" s="44">
        <v>0</v>
      </c>
      <c r="T44" s="45">
        <f t="shared" si="3"/>
        <v>12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15</v>
      </c>
      <c r="E45" s="12">
        <v>11</v>
      </c>
      <c r="F45" s="13">
        <f t="shared" si="0"/>
        <v>0.73333333333333328</v>
      </c>
      <c r="G45" s="14">
        <v>10.466666666666667</v>
      </c>
      <c r="H45" s="41">
        <v>21</v>
      </c>
      <c r="I45" s="41">
        <v>15</v>
      </c>
      <c r="J45" s="13">
        <f t="shared" si="1"/>
        <v>0.7142857142857143</v>
      </c>
      <c r="K45" s="16">
        <v>45.666666666666664</v>
      </c>
      <c r="L45" s="17">
        <v>16</v>
      </c>
      <c r="M45" s="17">
        <v>16</v>
      </c>
      <c r="N45" s="13">
        <f t="shared" si="2"/>
        <v>1</v>
      </c>
      <c r="O45" s="18">
        <v>28.3125</v>
      </c>
      <c r="P45" s="49">
        <v>22</v>
      </c>
      <c r="Q45" s="44">
        <v>36.18181818181818</v>
      </c>
      <c r="R45" s="6">
        <v>57</v>
      </c>
      <c r="S45" s="44">
        <v>0</v>
      </c>
      <c r="T45" s="45">
        <f t="shared" si="3"/>
        <v>131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/>
      <c r="E47" s="19"/>
      <c r="F47" s="13" t="str">
        <f t="shared" si="0"/>
        <v/>
      </c>
      <c r="G47" s="20"/>
      <c r="H47" s="17"/>
      <c r="I47" s="17"/>
      <c r="J47" s="13" t="str">
        <f t="shared" si="1"/>
        <v/>
      </c>
      <c r="K47" s="18"/>
      <c r="L47" s="17"/>
      <c r="M47" s="17"/>
      <c r="N47" s="13" t="str">
        <f t="shared" si="2"/>
        <v/>
      </c>
      <c r="O47" s="18"/>
      <c r="P47" s="49"/>
      <c r="Q47" s="44"/>
      <c r="R47" s="6"/>
      <c r="S47" s="44"/>
      <c r="T47" s="45">
        <f t="shared" si="3"/>
        <v>0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39</v>
      </c>
      <c r="E49" s="12">
        <v>34</v>
      </c>
      <c r="F49" s="13">
        <f t="shared" si="0"/>
        <v>0.87179487179487181</v>
      </c>
      <c r="G49" s="14">
        <v>9.2307692307692299</v>
      </c>
      <c r="H49" s="41">
        <v>57</v>
      </c>
      <c r="I49" s="41">
        <v>47</v>
      </c>
      <c r="J49" s="13">
        <f t="shared" si="1"/>
        <v>0.82456140350877194</v>
      </c>
      <c r="K49" s="16">
        <v>33.491228070175438</v>
      </c>
      <c r="L49" s="17">
        <v>64</v>
      </c>
      <c r="M49" s="17">
        <v>64</v>
      </c>
      <c r="N49" s="13">
        <f t="shared" si="2"/>
        <v>1</v>
      </c>
      <c r="O49" s="18">
        <v>47.453125</v>
      </c>
      <c r="P49" s="49">
        <v>139</v>
      </c>
      <c r="Q49" s="44">
        <v>54.10791366906475</v>
      </c>
      <c r="R49" s="6">
        <v>120</v>
      </c>
      <c r="S49" s="44">
        <v>0</v>
      </c>
      <c r="T49" s="45">
        <f t="shared" si="3"/>
        <v>419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11</v>
      </c>
      <c r="E50" s="6">
        <v>10</v>
      </c>
      <c r="F50" s="13">
        <f t="shared" si="0"/>
        <v>0.90909090909090906</v>
      </c>
      <c r="G50" s="14">
        <v>5</v>
      </c>
      <c r="H50" s="41">
        <v>37</v>
      </c>
      <c r="I50" s="41">
        <v>28</v>
      </c>
      <c r="J50" s="13">
        <f t="shared" si="1"/>
        <v>0.7567567567567568</v>
      </c>
      <c r="K50" s="16">
        <v>50.918918918918919</v>
      </c>
      <c r="L50" s="17">
        <v>49</v>
      </c>
      <c r="M50" s="17">
        <v>49</v>
      </c>
      <c r="N50" s="13">
        <f t="shared" si="2"/>
        <v>1</v>
      </c>
      <c r="O50" s="18">
        <v>43.693877551020407</v>
      </c>
      <c r="P50" s="49">
        <v>121</v>
      </c>
      <c r="Q50" s="44">
        <v>55.214876033057848</v>
      </c>
      <c r="R50" s="6">
        <v>187</v>
      </c>
      <c r="S50" s="44">
        <v>0</v>
      </c>
      <c r="T50" s="45">
        <f t="shared" si="3"/>
        <v>405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9</v>
      </c>
      <c r="E51" s="6">
        <v>8</v>
      </c>
      <c r="F51" s="13">
        <f t="shared" si="0"/>
        <v>0.88888888888888884</v>
      </c>
      <c r="G51" s="14">
        <v>46.333333333333336</v>
      </c>
      <c r="H51" s="41">
        <v>49</v>
      </c>
      <c r="I51" s="41">
        <v>41</v>
      </c>
      <c r="J51" s="13">
        <f t="shared" si="1"/>
        <v>0.83673469387755106</v>
      </c>
      <c r="K51" s="16">
        <v>45.877551020408163</v>
      </c>
      <c r="L51" s="17">
        <v>55</v>
      </c>
      <c r="M51" s="17">
        <v>55</v>
      </c>
      <c r="N51" s="13">
        <f t="shared" si="2"/>
        <v>1</v>
      </c>
      <c r="O51" s="18">
        <v>54.690909090909088</v>
      </c>
      <c r="P51" s="49">
        <v>140</v>
      </c>
      <c r="Q51" s="44">
        <v>39.921428571428571</v>
      </c>
      <c r="R51" s="6">
        <v>416</v>
      </c>
      <c r="S51" s="44">
        <v>6.25E-2</v>
      </c>
      <c r="T51" s="45">
        <f t="shared" si="3"/>
        <v>669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16</v>
      </c>
      <c r="E52" s="6">
        <v>16</v>
      </c>
      <c r="F52" s="13">
        <f t="shared" si="0"/>
        <v>1</v>
      </c>
      <c r="G52" s="14">
        <v>6.4375</v>
      </c>
      <c r="H52" s="41">
        <v>18</v>
      </c>
      <c r="I52" s="41">
        <v>17</v>
      </c>
      <c r="J52" s="13">
        <f t="shared" si="1"/>
        <v>0.94444444444444442</v>
      </c>
      <c r="K52" s="16">
        <v>24.277777777777779</v>
      </c>
      <c r="L52" s="17">
        <v>12</v>
      </c>
      <c r="M52" s="17">
        <v>12</v>
      </c>
      <c r="N52" s="13">
        <f t="shared" si="2"/>
        <v>1</v>
      </c>
      <c r="O52" s="18">
        <v>58.583333333333336</v>
      </c>
      <c r="P52" s="49">
        <v>71</v>
      </c>
      <c r="Q52" s="44">
        <v>51.971830985915496</v>
      </c>
      <c r="R52" s="6">
        <v>41</v>
      </c>
      <c r="S52" s="44">
        <v>4.2682926829268295</v>
      </c>
      <c r="T52" s="45">
        <f t="shared" si="3"/>
        <v>158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4</v>
      </c>
      <c r="E53" s="6">
        <v>3</v>
      </c>
      <c r="F53" s="13">
        <f t="shared" si="0"/>
        <v>0.75</v>
      </c>
      <c r="G53" s="14">
        <v>11</v>
      </c>
      <c r="H53" s="41">
        <v>4</v>
      </c>
      <c r="I53" s="41">
        <v>3</v>
      </c>
      <c r="J53" s="13">
        <f t="shared" si="1"/>
        <v>0.75</v>
      </c>
      <c r="K53" s="16">
        <v>35</v>
      </c>
      <c r="L53" s="17">
        <v>7</v>
      </c>
      <c r="M53" s="17">
        <v>7</v>
      </c>
      <c r="N53" s="13">
        <f t="shared" si="2"/>
        <v>1</v>
      </c>
      <c r="O53" s="18">
        <v>50.714285714285715</v>
      </c>
      <c r="P53" s="49">
        <v>18</v>
      </c>
      <c r="Q53" s="44">
        <v>35.111111111111114</v>
      </c>
      <c r="R53" s="6">
        <v>17</v>
      </c>
      <c r="S53" s="44">
        <v>0</v>
      </c>
      <c r="T53" s="45">
        <f t="shared" si="3"/>
        <v>50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102</v>
      </c>
      <c r="E54" s="6">
        <v>93</v>
      </c>
      <c r="F54" s="13">
        <f t="shared" si="0"/>
        <v>0.91176470588235292</v>
      </c>
      <c r="G54" s="14">
        <v>9.6666666666666661</v>
      </c>
      <c r="H54" s="41">
        <v>119</v>
      </c>
      <c r="I54" s="41">
        <v>108</v>
      </c>
      <c r="J54" s="13">
        <f t="shared" si="1"/>
        <v>0.90756302521008403</v>
      </c>
      <c r="K54" s="16">
        <v>26</v>
      </c>
      <c r="L54" s="17">
        <v>96</v>
      </c>
      <c r="M54" s="17">
        <v>96</v>
      </c>
      <c r="N54" s="13">
        <f t="shared" si="2"/>
        <v>1</v>
      </c>
      <c r="O54" s="18">
        <v>46.635416666666664</v>
      </c>
      <c r="P54" s="49">
        <v>303</v>
      </c>
      <c r="Q54" s="44">
        <v>70.537953795379536</v>
      </c>
      <c r="R54" s="6">
        <v>393</v>
      </c>
      <c r="S54" s="44">
        <v>0</v>
      </c>
      <c r="T54" s="45">
        <f t="shared" si="3"/>
        <v>1013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24</v>
      </c>
      <c r="E55" s="6">
        <v>20</v>
      </c>
      <c r="F55" s="13">
        <f t="shared" si="0"/>
        <v>0.83333333333333337</v>
      </c>
      <c r="G55" s="14">
        <v>61.583333333333336</v>
      </c>
      <c r="H55" s="41">
        <v>31</v>
      </c>
      <c r="I55" s="41">
        <v>20</v>
      </c>
      <c r="J55" s="13">
        <f t="shared" si="1"/>
        <v>0.64516129032258063</v>
      </c>
      <c r="K55" s="16">
        <v>143.12903225806451</v>
      </c>
      <c r="L55" s="17">
        <v>587</v>
      </c>
      <c r="M55" s="17">
        <v>202</v>
      </c>
      <c r="N55" s="13">
        <f t="shared" si="2"/>
        <v>0.34412265758091992</v>
      </c>
      <c r="O55" s="18">
        <v>326.88586030664396</v>
      </c>
      <c r="P55" s="49">
        <v>454</v>
      </c>
      <c r="Q55" s="44">
        <v>313.31057268722469</v>
      </c>
      <c r="R55" s="6">
        <v>210</v>
      </c>
      <c r="S55" s="44">
        <v>0</v>
      </c>
      <c r="T55" s="45">
        <f t="shared" si="3"/>
        <v>1306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/>
      <c r="E56" s="6"/>
      <c r="F56" s="13" t="str">
        <f t="shared" si="0"/>
        <v/>
      </c>
      <c r="G56" s="14"/>
      <c r="H56" s="41"/>
      <c r="I56" s="41"/>
      <c r="J56" s="13" t="str">
        <f t="shared" si="1"/>
        <v/>
      </c>
      <c r="K56" s="16"/>
      <c r="L56" s="17"/>
      <c r="M56" s="17"/>
      <c r="N56" s="13" t="str">
        <f t="shared" si="2"/>
        <v/>
      </c>
      <c r="O56" s="18"/>
      <c r="P56" s="49">
        <v>13</v>
      </c>
      <c r="Q56" s="44">
        <v>123</v>
      </c>
      <c r="R56" s="6"/>
      <c r="S56" s="44"/>
      <c r="T56" s="45">
        <f t="shared" si="3"/>
        <v>13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1</v>
      </c>
      <c r="E57" s="6">
        <v>0</v>
      </c>
      <c r="F57" s="13">
        <f t="shared" si="0"/>
        <v>0</v>
      </c>
      <c r="G57" s="14">
        <v>90</v>
      </c>
      <c r="H57" s="41">
        <v>7</v>
      </c>
      <c r="I57" s="41">
        <v>7</v>
      </c>
      <c r="J57" s="13">
        <f t="shared" si="1"/>
        <v>1</v>
      </c>
      <c r="K57" s="16">
        <v>12.285714285714286</v>
      </c>
      <c r="L57" s="17">
        <v>151</v>
      </c>
      <c r="M57" s="17">
        <v>151</v>
      </c>
      <c r="N57" s="13">
        <f t="shared" si="2"/>
        <v>1</v>
      </c>
      <c r="O57" s="18">
        <v>8.6423841059602644</v>
      </c>
      <c r="P57" s="49">
        <v>88</v>
      </c>
      <c r="Q57" s="44">
        <v>40.465909090909093</v>
      </c>
      <c r="R57" s="6">
        <v>2</v>
      </c>
      <c r="S57" s="44">
        <v>73</v>
      </c>
      <c r="T57" s="45">
        <f t="shared" si="3"/>
        <v>249</v>
      </c>
    </row>
    <row r="58" spans="1:20" x14ac:dyDescent="0.2">
      <c r="A58" s="5">
        <v>49</v>
      </c>
      <c r="B58" s="6" t="s">
        <v>107</v>
      </c>
      <c r="C58" s="23" t="s">
        <v>108</v>
      </c>
      <c r="D58" s="6"/>
      <c r="E58" s="6"/>
      <c r="F58" s="13" t="str">
        <f t="shared" si="0"/>
        <v/>
      </c>
      <c r="G58" s="14"/>
      <c r="H58" s="41">
        <v>2</v>
      </c>
      <c r="I58" s="41">
        <v>1</v>
      </c>
      <c r="J58" s="13">
        <f t="shared" si="1"/>
        <v>0.5</v>
      </c>
      <c r="K58" s="16">
        <v>88.5</v>
      </c>
      <c r="L58" s="17">
        <v>127</v>
      </c>
      <c r="M58" s="17">
        <v>127</v>
      </c>
      <c r="N58" s="13">
        <f t="shared" si="2"/>
        <v>1</v>
      </c>
      <c r="O58" s="18">
        <v>1.5748031496062992E-2</v>
      </c>
      <c r="P58" s="49">
        <v>1</v>
      </c>
      <c r="Q58" s="44">
        <v>46</v>
      </c>
      <c r="R58" s="6"/>
      <c r="S58" s="44"/>
      <c r="T58" s="45">
        <f t="shared" si="3"/>
        <v>130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/>
      <c r="E59" s="6"/>
      <c r="F59" s="13" t="str">
        <f t="shared" si="0"/>
        <v/>
      </c>
      <c r="G59" s="14"/>
      <c r="H59" s="41"/>
      <c r="I59" s="41"/>
      <c r="J59" s="13" t="str">
        <f t="shared" si="1"/>
        <v/>
      </c>
      <c r="K59" s="16"/>
      <c r="L59" s="17">
        <v>8</v>
      </c>
      <c r="M59" s="17">
        <v>8</v>
      </c>
      <c r="N59" s="13">
        <f t="shared" si="2"/>
        <v>1</v>
      </c>
      <c r="O59" s="18">
        <v>13</v>
      </c>
      <c r="P59" s="49">
        <v>12</v>
      </c>
      <c r="Q59" s="44">
        <v>0</v>
      </c>
      <c r="R59" s="6">
        <v>5</v>
      </c>
      <c r="S59" s="44">
        <v>0</v>
      </c>
      <c r="T59" s="45">
        <f t="shared" si="3"/>
        <v>25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13</v>
      </c>
      <c r="E60" s="38">
        <v>11</v>
      </c>
      <c r="F60" s="13">
        <f t="shared" si="0"/>
        <v>0.84615384615384615</v>
      </c>
      <c r="G60" s="14">
        <v>7.6923076923076925</v>
      </c>
      <c r="H60" s="41">
        <v>36</v>
      </c>
      <c r="I60" s="41">
        <v>24</v>
      </c>
      <c r="J60" s="13">
        <f t="shared" si="1"/>
        <v>0.66666666666666663</v>
      </c>
      <c r="K60" s="16">
        <v>58.388888888888886</v>
      </c>
      <c r="L60" s="17">
        <v>22</v>
      </c>
      <c r="M60" s="17">
        <v>22</v>
      </c>
      <c r="N60" s="13">
        <f t="shared" si="2"/>
        <v>1</v>
      </c>
      <c r="O60" s="18">
        <v>13.090909090909092</v>
      </c>
      <c r="P60" s="49">
        <v>226</v>
      </c>
      <c r="Q60" s="44">
        <v>7.389380530973451</v>
      </c>
      <c r="R60" s="6">
        <v>5</v>
      </c>
      <c r="S60" s="44">
        <v>0</v>
      </c>
      <c r="T60" s="45">
        <f t="shared" si="3"/>
        <v>302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17</v>
      </c>
      <c r="E61" s="6">
        <v>15</v>
      </c>
      <c r="F61" s="13">
        <f t="shared" si="0"/>
        <v>0.88235294117647056</v>
      </c>
      <c r="G61" s="14">
        <v>7.6470588235294121</v>
      </c>
      <c r="H61" s="41">
        <v>23</v>
      </c>
      <c r="I61" s="41">
        <v>18</v>
      </c>
      <c r="J61" s="13">
        <f t="shared" si="1"/>
        <v>0.78260869565217395</v>
      </c>
      <c r="K61" s="16">
        <v>52.391304347826086</v>
      </c>
      <c r="L61" s="17">
        <v>44</v>
      </c>
      <c r="M61" s="17">
        <v>31</v>
      </c>
      <c r="N61" s="13">
        <f t="shared" si="2"/>
        <v>0.70454545454545459</v>
      </c>
      <c r="O61" s="18">
        <v>94.045454545454547</v>
      </c>
      <c r="P61" s="49">
        <v>108</v>
      </c>
      <c r="Q61" s="44">
        <v>62.75</v>
      </c>
      <c r="R61" s="6">
        <v>81</v>
      </c>
      <c r="S61" s="44">
        <v>0</v>
      </c>
      <c r="T61" s="45">
        <f t="shared" si="3"/>
        <v>273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/>
      <c r="I62" s="41"/>
      <c r="J62" s="13" t="str">
        <f t="shared" si="1"/>
        <v/>
      </c>
      <c r="K62" s="16"/>
      <c r="L62" s="17">
        <v>3</v>
      </c>
      <c r="M62" s="17">
        <v>3</v>
      </c>
      <c r="N62" s="13">
        <f t="shared" si="2"/>
        <v>1</v>
      </c>
      <c r="O62" s="18">
        <v>8.6666666666666661</v>
      </c>
      <c r="P62" s="49">
        <v>23</v>
      </c>
      <c r="Q62" s="44">
        <v>0</v>
      </c>
      <c r="R62" s="6">
        <v>19</v>
      </c>
      <c r="S62" s="44">
        <v>0</v>
      </c>
      <c r="T62" s="45">
        <f t="shared" si="3"/>
        <v>45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/>
      <c r="E63" s="6"/>
      <c r="F63" s="13" t="str">
        <f t="shared" si="0"/>
        <v/>
      </c>
      <c r="G63" s="14"/>
      <c r="H63" s="41"/>
      <c r="I63" s="41"/>
      <c r="J63" s="13" t="str">
        <f t="shared" si="1"/>
        <v/>
      </c>
      <c r="K63" s="16"/>
      <c r="L63" s="17">
        <v>4</v>
      </c>
      <c r="M63" s="17">
        <v>4</v>
      </c>
      <c r="N63" s="13">
        <f t="shared" si="2"/>
        <v>1</v>
      </c>
      <c r="O63" s="18">
        <v>0</v>
      </c>
      <c r="P63" s="49">
        <v>6</v>
      </c>
      <c r="Q63" s="44">
        <v>0</v>
      </c>
      <c r="R63" s="6">
        <v>3</v>
      </c>
      <c r="S63" s="44">
        <v>0</v>
      </c>
      <c r="T63" s="45">
        <f t="shared" si="3"/>
        <v>13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22</v>
      </c>
      <c r="E64" s="6">
        <v>17</v>
      </c>
      <c r="F64" s="13">
        <f t="shared" si="0"/>
        <v>0.77272727272727271</v>
      </c>
      <c r="G64" s="14">
        <v>27.636363636363637</v>
      </c>
      <c r="H64" s="41">
        <v>29</v>
      </c>
      <c r="I64" s="41">
        <v>21</v>
      </c>
      <c r="J64" s="13">
        <f t="shared" si="1"/>
        <v>0.72413793103448276</v>
      </c>
      <c r="K64" s="16">
        <v>62.03448275862069</v>
      </c>
      <c r="L64" s="17">
        <v>25</v>
      </c>
      <c r="M64" s="17">
        <v>19</v>
      </c>
      <c r="N64" s="13">
        <f t="shared" si="2"/>
        <v>0.76</v>
      </c>
      <c r="O64" s="18">
        <v>87.72</v>
      </c>
      <c r="P64" s="49">
        <v>52</v>
      </c>
      <c r="Q64" s="44">
        <v>69.557692307692307</v>
      </c>
      <c r="R64" s="6">
        <v>16</v>
      </c>
      <c r="S64" s="44">
        <v>0</v>
      </c>
      <c r="T64" s="45">
        <f t="shared" si="3"/>
        <v>144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/>
      <c r="E65" s="6"/>
      <c r="F65" s="13" t="str">
        <f t="shared" si="0"/>
        <v/>
      </c>
      <c r="G65" s="14"/>
      <c r="H65" s="41">
        <v>3</v>
      </c>
      <c r="I65" s="41">
        <v>3</v>
      </c>
      <c r="J65" s="13">
        <f t="shared" si="1"/>
        <v>1</v>
      </c>
      <c r="K65" s="16">
        <v>0</v>
      </c>
      <c r="L65" s="17">
        <v>9</v>
      </c>
      <c r="M65" s="17">
        <v>9</v>
      </c>
      <c r="N65" s="13">
        <f t="shared" si="2"/>
        <v>1</v>
      </c>
      <c r="O65" s="18">
        <v>39</v>
      </c>
      <c r="P65" s="49">
        <v>27</v>
      </c>
      <c r="Q65" s="44">
        <v>0</v>
      </c>
      <c r="R65" s="6"/>
      <c r="S65" s="44"/>
      <c r="T65" s="45">
        <f t="shared" si="3"/>
        <v>39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>
        <v>1</v>
      </c>
      <c r="E66" s="38">
        <v>1</v>
      </c>
      <c r="F66" s="39">
        <f t="shared" si="0"/>
        <v>1</v>
      </c>
      <c r="G66" s="40">
        <v>0</v>
      </c>
      <c r="H66" s="41">
        <v>1</v>
      </c>
      <c r="I66" s="41">
        <v>1</v>
      </c>
      <c r="J66" s="39">
        <f t="shared" si="1"/>
        <v>1</v>
      </c>
      <c r="K66" s="42">
        <v>51</v>
      </c>
      <c r="L66" s="17">
        <v>1</v>
      </c>
      <c r="M66" s="17">
        <v>1</v>
      </c>
      <c r="N66" s="13">
        <f t="shared" si="2"/>
        <v>1</v>
      </c>
      <c r="O66" s="18">
        <v>0</v>
      </c>
      <c r="P66" s="49">
        <v>1</v>
      </c>
      <c r="Q66" s="44">
        <v>60</v>
      </c>
      <c r="R66" s="6">
        <v>20</v>
      </c>
      <c r="S66" s="44">
        <v>0</v>
      </c>
      <c r="T66" s="45">
        <f t="shared" si="3"/>
        <v>24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7</v>
      </c>
      <c r="E67" s="6">
        <v>6</v>
      </c>
      <c r="F67" s="13">
        <f t="shared" si="0"/>
        <v>0.8571428571428571</v>
      </c>
      <c r="G67" s="14">
        <v>3.2857142857142856</v>
      </c>
      <c r="H67" s="41">
        <v>12</v>
      </c>
      <c r="I67" s="41">
        <v>12</v>
      </c>
      <c r="J67" s="13">
        <f t="shared" si="1"/>
        <v>1</v>
      </c>
      <c r="K67" s="16">
        <v>4.416666666666667</v>
      </c>
      <c r="L67" s="17">
        <v>23</v>
      </c>
      <c r="M67" s="17">
        <v>23</v>
      </c>
      <c r="N67" s="13">
        <f t="shared" si="2"/>
        <v>1</v>
      </c>
      <c r="O67" s="18">
        <v>12.347826086956522</v>
      </c>
      <c r="P67" s="49">
        <v>282</v>
      </c>
      <c r="Q67" s="44">
        <v>11.124113475177305</v>
      </c>
      <c r="R67" s="6">
        <v>162</v>
      </c>
      <c r="S67" s="44">
        <v>0</v>
      </c>
      <c r="T67" s="45">
        <f t="shared" si="3"/>
        <v>486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15</v>
      </c>
      <c r="E68" s="6">
        <v>12</v>
      </c>
      <c r="F68" s="13">
        <f t="shared" si="0"/>
        <v>0.8</v>
      </c>
      <c r="G68" s="14">
        <v>9.3333333333333339</v>
      </c>
      <c r="H68" s="41">
        <v>24</v>
      </c>
      <c r="I68" s="41">
        <v>22</v>
      </c>
      <c r="J68" s="13">
        <f t="shared" si="1"/>
        <v>0.91666666666666663</v>
      </c>
      <c r="K68" s="16">
        <v>29.791666666666668</v>
      </c>
      <c r="L68" s="17">
        <v>22</v>
      </c>
      <c r="M68" s="17">
        <v>22</v>
      </c>
      <c r="N68" s="13">
        <f t="shared" si="2"/>
        <v>1</v>
      </c>
      <c r="O68" s="18">
        <v>13.818181818181818</v>
      </c>
      <c r="P68" s="49">
        <v>38</v>
      </c>
      <c r="Q68" s="44">
        <v>25.55263157894737</v>
      </c>
      <c r="R68" s="6">
        <v>53</v>
      </c>
      <c r="S68" s="44">
        <v>0</v>
      </c>
      <c r="T68" s="45">
        <f t="shared" si="3"/>
        <v>152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/>
      <c r="E69" s="6"/>
      <c r="F69" s="13" t="str">
        <f t="shared" si="0"/>
        <v/>
      </c>
      <c r="G69" s="14"/>
      <c r="H69" s="41">
        <v>6</v>
      </c>
      <c r="I69" s="41">
        <v>5</v>
      </c>
      <c r="J69" s="13">
        <f t="shared" si="1"/>
        <v>0.83333333333333337</v>
      </c>
      <c r="K69" s="16">
        <v>19.833333333333332</v>
      </c>
      <c r="L69" s="17">
        <v>4</v>
      </c>
      <c r="M69" s="17">
        <v>4</v>
      </c>
      <c r="N69" s="13">
        <f t="shared" si="2"/>
        <v>1</v>
      </c>
      <c r="O69" s="18">
        <v>14</v>
      </c>
      <c r="P69" s="49">
        <v>11</v>
      </c>
      <c r="Q69" s="44">
        <v>18.545454545454547</v>
      </c>
      <c r="R69" s="6">
        <v>10</v>
      </c>
      <c r="S69" s="44">
        <v>0.9</v>
      </c>
      <c r="T69" s="45">
        <f t="shared" si="3"/>
        <v>31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/>
      <c r="M70" s="17"/>
      <c r="N70" s="13" t="str">
        <f t="shared" si="2"/>
        <v/>
      </c>
      <c r="O70" s="18"/>
      <c r="P70" s="49"/>
      <c r="Q70" s="44"/>
      <c r="R70" s="6"/>
      <c r="S70" s="44"/>
      <c r="T70" s="45">
        <f t="shared" si="3"/>
        <v>0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11</v>
      </c>
      <c r="E71" s="6">
        <v>10</v>
      </c>
      <c r="F71" s="13">
        <f t="shared" si="0"/>
        <v>0.90909090909090906</v>
      </c>
      <c r="G71" s="14">
        <v>5</v>
      </c>
      <c r="H71" s="41">
        <v>23</v>
      </c>
      <c r="I71" s="41">
        <v>19</v>
      </c>
      <c r="J71" s="13">
        <f t="shared" si="1"/>
        <v>0.82608695652173914</v>
      </c>
      <c r="K71" s="16">
        <v>25.304347826086957</v>
      </c>
      <c r="L71" s="17">
        <v>70</v>
      </c>
      <c r="M71" s="17">
        <v>70</v>
      </c>
      <c r="N71" s="13">
        <f t="shared" si="2"/>
        <v>1</v>
      </c>
      <c r="O71" s="18">
        <v>6.871428571428571</v>
      </c>
      <c r="P71" s="49">
        <v>177</v>
      </c>
      <c r="Q71" s="44">
        <v>4.5762711864406782</v>
      </c>
      <c r="R71" s="6">
        <v>7</v>
      </c>
      <c r="S71" s="44">
        <v>0.42857142857142855</v>
      </c>
      <c r="T71" s="45">
        <f t="shared" si="3"/>
        <v>288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3</v>
      </c>
      <c r="E72" s="6">
        <v>3</v>
      </c>
      <c r="F72" s="13">
        <f t="shared" ref="F72:F81" si="4">IF(D72&gt;0,E72/D72,"")</f>
        <v>1</v>
      </c>
      <c r="G72" s="14">
        <v>6.666666666666667</v>
      </c>
      <c r="H72" s="41">
        <v>5</v>
      </c>
      <c r="I72" s="41">
        <v>4</v>
      </c>
      <c r="J72" s="13">
        <f t="shared" ref="J72:J81" si="5">IF(H72&gt;0,I72/H72,"")</f>
        <v>0.8</v>
      </c>
      <c r="K72" s="16">
        <v>29.8</v>
      </c>
      <c r="L72" s="17">
        <v>21</v>
      </c>
      <c r="M72" s="17">
        <v>21</v>
      </c>
      <c r="N72" s="13">
        <f t="shared" ref="N72:N81" si="6">IF(L72&gt;0,M72/L72,"")</f>
        <v>1</v>
      </c>
      <c r="O72" s="18">
        <v>19.476190476190474</v>
      </c>
      <c r="P72" s="49">
        <v>66</v>
      </c>
      <c r="Q72" s="44">
        <v>23.060606060606062</v>
      </c>
      <c r="R72" s="6">
        <v>13</v>
      </c>
      <c r="S72" s="44">
        <v>0.53846153846153844</v>
      </c>
      <c r="T72" s="45">
        <f t="shared" ref="T72:T81" si="7">+D72+H72+L72+P72+R72</f>
        <v>108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8</v>
      </c>
      <c r="E73" s="6">
        <v>8</v>
      </c>
      <c r="F73" s="13">
        <f t="shared" si="4"/>
        <v>1</v>
      </c>
      <c r="G73" s="14">
        <v>2.375</v>
      </c>
      <c r="H73" s="41">
        <v>9</v>
      </c>
      <c r="I73" s="41">
        <v>3</v>
      </c>
      <c r="J73" s="13">
        <f t="shared" si="5"/>
        <v>0.33333333333333331</v>
      </c>
      <c r="K73" s="16">
        <v>111.66666666666667</v>
      </c>
      <c r="L73" s="17">
        <v>34</v>
      </c>
      <c r="M73" s="17">
        <v>34</v>
      </c>
      <c r="N73" s="13">
        <f t="shared" si="6"/>
        <v>1</v>
      </c>
      <c r="O73" s="18">
        <v>36.235294117647058</v>
      </c>
      <c r="P73" s="49">
        <v>58</v>
      </c>
      <c r="Q73" s="44">
        <v>4.1551724137931032</v>
      </c>
      <c r="R73" s="6">
        <v>7</v>
      </c>
      <c r="S73" s="44">
        <v>0.7142857142857143</v>
      </c>
      <c r="T73" s="45">
        <f t="shared" si="7"/>
        <v>116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/>
      <c r="I74" s="41"/>
      <c r="J74" s="13" t="str">
        <f t="shared" si="5"/>
        <v/>
      </c>
      <c r="K74" s="16"/>
      <c r="L74" s="17">
        <v>3</v>
      </c>
      <c r="M74" s="17">
        <v>3</v>
      </c>
      <c r="N74" s="13">
        <f t="shared" si="6"/>
        <v>1</v>
      </c>
      <c r="O74" s="18">
        <v>52.666666666666664</v>
      </c>
      <c r="P74" s="49">
        <v>1</v>
      </c>
      <c r="Q74" s="44">
        <v>0</v>
      </c>
      <c r="R74" s="6"/>
      <c r="S74" s="44"/>
      <c r="T74" s="45">
        <f t="shared" si="7"/>
        <v>4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/>
      <c r="E75" s="6"/>
      <c r="F75" s="13" t="str">
        <f t="shared" si="4"/>
        <v/>
      </c>
      <c r="G75" s="14"/>
      <c r="H75" s="41">
        <v>4</v>
      </c>
      <c r="I75" s="41">
        <v>2</v>
      </c>
      <c r="J75" s="13">
        <f t="shared" si="5"/>
        <v>0.5</v>
      </c>
      <c r="K75" s="16">
        <v>73</v>
      </c>
      <c r="L75" s="17">
        <v>6</v>
      </c>
      <c r="M75" s="17">
        <v>6</v>
      </c>
      <c r="N75" s="13">
        <f t="shared" si="6"/>
        <v>1</v>
      </c>
      <c r="O75" s="18">
        <v>73.5</v>
      </c>
      <c r="P75" s="49">
        <v>12</v>
      </c>
      <c r="Q75" s="44">
        <v>7.5</v>
      </c>
      <c r="R75" s="6"/>
      <c r="S75" s="44"/>
      <c r="T75" s="45">
        <f t="shared" si="7"/>
        <v>22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>
        <v>1</v>
      </c>
      <c r="E76" s="6">
        <v>0</v>
      </c>
      <c r="F76" s="13">
        <f t="shared" si="4"/>
        <v>0</v>
      </c>
      <c r="G76" s="14">
        <v>34</v>
      </c>
      <c r="H76" s="41">
        <v>9</v>
      </c>
      <c r="I76" s="41">
        <v>8</v>
      </c>
      <c r="J76" s="13">
        <f t="shared" si="5"/>
        <v>0.88888888888888884</v>
      </c>
      <c r="K76" s="16">
        <v>24.111111111111111</v>
      </c>
      <c r="L76" s="17">
        <v>5</v>
      </c>
      <c r="M76" s="17">
        <v>5</v>
      </c>
      <c r="N76" s="13">
        <f t="shared" si="6"/>
        <v>1</v>
      </c>
      <c r="O76" s="18">
        <v>9</v>
      </c>
      <c r="P76" s="49"/>
      <c r="Q76" s="44"/>
      <c r="R76" s="6">
        <v>30</v>
      </c>
      <c r="S76" s="44">
        <v>0</v>
      </c>
      <c r="T76" s="45">
        <f t="shared" si="7"/>
        <v>45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>
        <v>3</v>
      </c>
      <c r="E77" s="6">
        <v>3</v>
      </c>
      <c r="F77" s="13">
        <f t="shared" si="4"/>
        <v>1</v>
      </c>
      <c r="G77" s="14">
        <v>4</v>
      </c>
      <c r="H77" s="41">
        <v>2</v>
      </c>
      <c r="I77" s="41">
        <v>2</v>
      </c>
      <c r="J77" s="13">
        <f t="shared" si="5"/>
        <v>1</v>
      </c>
      <c r="K77" s="16">
        <v>1</v>
      </c>
      <c r="L77" s="17">
        <v>1</v>
      </c>
      <c r="M77" s="17">
        <v>1</v>
      </c>
      <c r="N77" s="13">
        <f t="shared" si="6"/>
        <v>1</v>
      </c>
      <c r="O77" s="18">
        <v>23</v>
      </c>
      <c r="P77" s="49">
        <v>5</v>
      </c>
      <c r="Q77" s="44">
        <v>27.4</v>
      </c>
      <c r="R77" s="6">
        <v>22</v>
      </c>
      <c r="S77" s="44">
        <v>0</v>
      </c>
      <c r="T77" s="45">
        <f t="shared" si="7"/>
        <v>33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966</v>
      </c>
      <c r="E83" s="36">
        <f>SUM(E7:E81)</f>
        <v>838</v>
      </c>
      <c r="F83" s="37">
        <f>E83/D83</f>
        <v>0.86749482401656319</v>
      </c>
      <c r="H83" s="36">
        <f>SUM(H7:H81)</f>
        <v>1572</v>
      </c>
      <c r="I83" s="36">
        <f>SUM(I7:I81)</f>
        <v>1282</v>
      </c>
      <c r="J83" s="37">
        <f>I83/H83</f>
        <v>0.81552162849872778</v>
      </c>
      <c r="L83" s="36">
        <f>SUM(L7:L81)</f>
        <v>3633</v>
      </c>
      <c r="M83" s="36">
        <f>SUM(M7:M81)</f>
        <v>2801</v>
      </c>
      <c r="N83" s="37">
        <f>M83/L83</f>
        <v>0.77098816405174786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2023-11-29T08:22:38Z</dcterms:modified>
</cp:coreProperties>
</file>