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AC77" i="3" l="1"/>
  <c r="P77" i="3"/>
  <c r="Z77" i="3" l="1"/>
  <c r="Y77" i="3"/>
  <c r="V77" i="3"/>
  <c r="U77" i="3"/>
  <c r="R77" i="3"/>
  <c r="Q77" i="3"/>
  <c r="AC75" i="3"/>
  <c r="AA75" i="3"/>
  <c r="W75" i="3"/>
  <c r="S75" i="3"/>
  <c r="AC74" i="3"/>
  <c r="AA74" i="3"/>
  <c r="W74" i="3"/>
  <c r="S74" i="3"/>
  <c r="AC73" i="3"/>
  <c r="AA73" i="3"/>
  <c r="W73" i="3"/>
  <c r="S73" i="3"/>
  <c r="AC72" i="3"/>
  <c r="AA72" i="3"/>
  <c r="W72" i="3"/>
  <c r="S72" i="3"/>
  <c r="AC71" i="3"/>
  <c r="AA71" i="3"/>
  <c r="W71" i="3"/>
  <c r="S71" i="3"/>
  <c r="AC70" i="3"/>
  <c r="AA70" i="3"/>
  <c r="W70" i="3"/>
  <c r="S70" i="3"/>
  <c r="AC69" i="3"/>
  <c r="AA69" i="3"/>
  <c r="W69" i="3"/>
  <c r="S69" i="3"/>
  <c r="AC68" i="3"/>
  <c r="AA68" i="3"/>
  <c r="W68" i="3"/>
  <c r="S68" i="3"/>
  <c r="AC67" i="3"/>
  <c r="AA67" i="3"/>
  <c r="W67" i="3"/>
  <c r="S67" i="3"/>
  <c r="AC66" i="3"/>
  <c r="AA66" i="3"/>
  <c r="W66" i="3"/>
  <c r="S66" i="3"/>
  <c r="AC65" i="3"/>
  <c r="AA65" i="3"/>
  <c r="W65" i="3"/>
  <c r="S65" i="3"/>
  <c r="AC64" i="3"/>
  <c r="AA64" i="3"/>
  <c r="W64" i="3"/>
  <c r="S64" i="3"/>
  <c r="AC63" i="3"/>
  <c r="AA63" i="3"/>
  <c r="W63" i="3"/>
  <c r="S63" i="3"/>
  <c r="AC62" i="3"/>
  <c r="AA62" i="3"/>
  <c r="W62" i="3"/>
  <c r="S62" i="3"/>
  <c r="AC61" i="3"/>
  <c r="AA61" i="3"/>
  <c r="W61" i="3"/>
  <c r="S61" i="3"/>
  <c r="AC60" i="3"/>
  <c r="AA60" i="3"/>
  <c r="W60" i="3"/>
  <c r="S60" i="3"/>
  <c r="AC59" i="3"/>
  <c r="AA59" i="3"/>
  <c r="W59" i="3"/>
  <c r="S59" i="3"/>
  <c r="AC58" i="3"/>
  <c r="AA58" i="3"/>
  <c r="W58" i="3"/>
  <c r="S58" i="3"/>
  <c r="AC57" i="3"/>
  <c r="AA57" i="3"/>
  <c r="W57" i="3"/>
  <c r="S57" i="3"/>
  <c r="AC56" i="3"/>
  <c r="AA56" i="3"/>
  <c r="W56" i="3"/>
  <c r="S56" i="3"/>
  <c r="AC55" i="3"/>
  <c r="AA55" i="3"/>
  <c r="W55" i="3"/>
  <c r="S55" i="3"/>
  <c r="AC54" i="3"/>
  <c r="AA54" i="3"/>
  <c r="W54" i="3"/>
  <c r="S54" i="3"/>
  <c r="AC53" i="3"/>
  <c r="AA53" i="3"/>
  <c r="W53" i="3"/>
  <c r="S53" i="3"/>
  <c r="AC52" i="3"/>
  <c r="AA52" i="3"/>
  <c r="W52" i="3"/>
  <c r="S52" i="3"/>
  <c r="AC51" i="3"/>
  <c r="AA51" i="3"/>
  <c r="W51" i="3"/>
  <c r="S51" i="3"/>
  <c r="AC50" i="3"/>
  <c r="AA50" i="3"/>
  <c r="W50" i="3"/>
  <c r="S50" i="3"/>
  <c r="AC49" i="3"/>
  <c r="AA49" i="3"/>
  <c r="W49" i="3"/>
  <c r="S49" i="3"/>
  <c r="AC48" i="3"/>
  <c r="AA48" i="3"/>
  <c r="W48" i="3"/>
  <c r="S48" i="3"/>
  <c r="AC47" i="3"/>
  <c r="AA47" i="3"/>
  <c r="W47" i="3"/>
  <c r="S47" i="3"/>
  <c r="AC46" i="3"/>
  <c r="AA46" i="3"/>
  <c r="W46" i="3"/>
  <c r="S46" i="3"/>
  <c r="AC45" i="3"/>
  <c r="AA45" i="3"/>
  <c r="W45" i="3"/>
  <c r="S45" i="3"/>
  <c r="AC44" i="3"/>
  <c r="AA44" i="3"/>
  <c r="W44" i="3"/>
  <c r="S44" i="3"/>
  <c r="AC43" i="3"/>
  <c r="AA43" i="3"/>
  <c r="W43" i="3"/>
  <c r="S43" i="3"/>
  <c r="AC42" i="3"/>
  <c r="AA42" i="3"/>
  <c r="W42" i="3"/>
  <c r="S42" i="3"/>
  <c r="AC41" i="3"/>
  <c r="AA41" i="3"/>
  <c r="W41" i="3"/>
  <c r="S41" i="3"/>
  <c r="AC40" i="3"/>
  <c r="AA40" i="3"/>
  <c r="W40" i="3"/>
  <c r="S40" i="3"/>
  <c r="AC39" i="3"/>
  <c r="AA39" i="3"/>
  <c r="W39" i="3"/>
  <c r="S39" i="3"/>
  <c r="AC38" i="3"/>
  <c r="AA38" i="3"/>
  <c r="W38" i="3"/>
  <c r="S38" i="3"/>
  <c r="AC37" i="3"/>
  <c r="AA37" i="3"/>
  <c r="W37" i="3"/>
  <c r="S37" i="3"/>
  <c r="AC36" i="3"/>
  <c r="AA36" i="3"/>
  <c r="W36" i="3"/>
  <c r="S36" i="3"/>
  <c r="AC35" i="3"/>
  <c r="AA35" i="3"/>
  <c r="W35" i="3"/>
  <c r="S35" i="3"/>
  <c r="AC34" i="3"/>
  <c r="AA34" i="3"/>
  <c r="W34" i="3"/>
  <c r="S34" i="3"/>
  <c r="AC33" i="3"/>
  <c r="AA33" i="3"/>
  <c r="W33" i="3"/>
  <c r="S33" i="3"/>
  <c r="AC32" i="3"/>
  <c r="AA32" i="3"/>
  <c r="W32" i="3"/>
  <c r="S32" i="3"/>
  <c r="AC31" i="3"/>
  <c r="AA31" i="3"/>
  <c r="W31" i="3"/>
  <c r="S31" i="3"/>
  <c r="AC30" i="3"/>
  <c r="AA30" i="3"/>
  <c r="W30" i="3"/>
  <c r="S30" i="3"/>
  <c r="AC29" i="3"/>
  <c r="AA29" i="3"/>
  <c r="W29" i="3"/>
  <c r="S29" i="3"/>
  <c r="AC28" i="3"/>
  <c r="AA28" i="3"/>
  <c r="W28" i="3"/>
  <c r="S28" i="3"/>
  <c r="AC27" i="3"/>
  <c r="AA27" i="3"/>
  <c r="W27" i="3"/>
  <c r="S27" i="3"/>
  <c r="AC26" i="3"/>
  <c r="AA26" i="3"/>
  <c r="W26" i="3"/>
  <c r="S26" i="3"/>
  <c r="AC25" i="3"/>
  <c r="AA25" i="3"/>
  <c r="W25" i="3"/>
  <c r="S25" i="3"/>
  <c r="AC24" i="3"/>
  <c r="AA24" i="3"/>
  <c r="W24" i="3"/>
  <c r="S24" i="3"/>
  <c r="AC23" i="3"/>
  <c r="AA23" i="3"/>
  <c r="W23" i="3"/>
  <c r="S23" i="3"/>
  <c r="AC22" i="3"/>
  <c r="AA22" i="3"/>
  <c r="W22" i="3"/>
  <c r="S22" i="3"/>
  <c r="AC21" i="3"/>
  <c r="AA21" i="3"/>
  <c r="W21" i="3"/>
  <c r="S21" i="3"/>
  <c r="AC20" i="3"/>
  <c r="AA20" i="3"/>
  <c r="W20" i="3"/>
  <c r="S20" i="3"/>
  <c r="AC19" i="3"/>
  <c r="AA19" i="3"/>
  <c r="W19" i="3"/>
  <c r="S19" i="3"/>
  <c r="AC18" i="3"/>
  <c r="AA18" i="3"/>
  <c r="W18" i="3"/>
  <c r="S18" i="3"/>
  <c r="AC17" i="3"/>
  <c r="AA17" i="3"/>
  <c r="W17" i="3"/>
  <c r="S17" i="3"/>
  <c r="AC16" i="3"/>
  <c r="AA16" i="3"/>
  <c r="W16" i="3"/>
  <c r="S16" i="3"/>
  <c r="AC15" i="3"/>
  <c r="AA15" i="3"/>
  <c r="W15" i="3"/>
  <c r="S15" i="3"/>
  <c r="AC14" i="3"/>
  <c r="AA14" i="3"/>
  <c r="W14" i="3"/>
  <c r="S14" i="3"/>
  <c r="AC13" i="3"/>
  <c r="AA13" i="3"/>
  <c r="W13" i="3"/>
  <c r="S13" i="3"/>
  <c r="AC12" i="3"/>
  <c r="AA12" i="3"/>
  <c r="W12" i="3"/>
  <c r="S12" i="3"/>
  <c r="AC11" i="3"/>
  <c r="AA11" i="3"/>
  <c r="W11" i="3"/>
  <c r="S11" i="3"/>
  <c r="AC10" i="3"/>
  <c r="AA10" i="3"/>
  <c r="W10" i="3"/>
  <c r="S10" i="3"/>
  <c r="AC9" i="3"/>
  <c r="AA9" i="3"/>
  <c r="W9" i="3"/>
  <c r="S9" i="3"/>
  <c r="AC8" i="3"/>
  <c r="AA8" i="3"/>
  <c r="W8" i="3"/>
  <c r="S8" i="3"/>
  <c r="AC7" i="3"/>
  <c r="AA7" i="3"/>
  <c r="W7" i="3"/>
  <c r="S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" i="3"/>
  <c r="W77" i="3" l="1"/>
  <c r="S77" i="3"/>
  <c r="AA7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D77" i="3"/>
  <c r="E77" i="3"/>
  <c r="H77" i="3"/>
  <c r="I77" i="3"/>
  <c r="L77" i="3"/>
  <c r="M77" i="3"/>
  <c r="F77" i="3" l="1"/>
  <c r="J77" i="3"/>
  <c r="N77" i="3"/>
</calcChain>
</file>

<file path=xl/sharedStrings.xml><?xml version="1.0" encoding="utf-8"?>
<sst xmlns="http://schemas.openxmlformats.org/spreadsheetml/2006/main" count="193" uniqueCount="158">
  <si>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</si>
  <si>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</si>
  <si>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</si>
  <si>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</si>
  <si>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</si>
  <si>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</si>
  <si>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</si>
  <si>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</si>
  <si>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</si>
  <si>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</si>
  <si>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</si>
  <si>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</si>
  <si>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</si>
  <si>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</si>
  <si>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</si>
  <si>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</si>
  <si>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</si>
  <si>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</si>
  <si>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</si>
  <si>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</si>
  <si>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</si>
  <si>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</si>
  <si>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</si>
  <si>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</si>
  <si>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</si>
  <si>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</si>
  <si>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</si>
  <si>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</si>
  <si>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</si>
  <si>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</si>
  <si>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</si>
  <si>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</si>
  <si>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</si>
  <si>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</si>
  <si>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</si>
  <si>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</si>
  <si>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</si>
  <si>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</si>
  <si>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</si>
  <si>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</si>
  <si>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</si>
  <si>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</si>
  <si>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</si>
  <si>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</si>
  <si>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</si>
  <si>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</si>
  <si>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</si>
  <si>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</si>
  <si>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</si>
  <si>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</si>
  <si>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</si>
  <si>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</si>
  <si>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</si>
  <si>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</si>
  <si>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</si>
  <si>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</si>
  <si>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</si>
  <si>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</si>
  <si>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</si>
  <si>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</si>
  <si>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</si>
  <si>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</si>
  <si>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</si>
  <si>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</si>
  <si>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</si>
  <si>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</si>
  <si>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</si>
  <si>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</si>
  <si>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</si>
  <si>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</si>
  <si>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</si>
  <si>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</si>
  <si>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</si>
  <si>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</si>
  <si>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</si>
  <si>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</si>
  <si>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</si>
  <si>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</si>
  <si>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</si>
  <si>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</si>
  <si>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</si>
  <si>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</si>
  <si>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</si>
  <si>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</si>
  <si>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</si>
  <si>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</si>
  <si>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</si>
  <si>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</si>
  <si>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</si>
  <si>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</si>
  <si>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</si>
  <si>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</si>
  <si>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</si>
  <si>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</si>
  <si>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</si>
  <si>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</si>
  <si>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</si>
  <si>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</si>
  <si>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</si>
  <si>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</si>
  <si>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</si>
  <si>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</si>
  <si>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</si>
  <si>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</si>
  <si>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</si>
  <si>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</si>
  <si>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</si>
  <si>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</si>
  <si>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</si>
  <si>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</si>
  <si>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</si>
  <si>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</si>
  <si>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</si>
  <si>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</si>
  <si>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</si>
  <si>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</si>
  <si>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</si>
  <si>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</si>
  <si>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</si>
  <si>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</si>
  <si>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</si>
  <si>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</si>
  <si>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</si>
  <si>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</si>
  <si>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</si>
  <si>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</si>
  <si>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</si>
  <si>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</si>
  <si>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</si>
  <si>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</si>
  <si>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</si>
  <si>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</si>
  <si>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</si>
  <si>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</si>
  <si>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</si>
  <si>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</si>
  <si>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</si>
  <si>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</si>
  <si>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</si>
  <si>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</si>
  <si>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</si>
  <si>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</si>
  <si>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</si>
  <si>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</si>
  <si>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</si>
  <si>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</si>
  <si>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</si>
  <si>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</si>
  <si>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</si>
  <si>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</si>
  <si>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</si>
  <si>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</si>
  <si>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</si>
  <si>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</si>
  <si>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Totale prestazioni del mese (non sono conteggiate le prestazioni con priorità U)</t>
  </si>
  <si>
    <t>TDA File C - Aprile 2023 - AST2</t>
  </si>
  <si>
    <t>Vecchio metodo</t>
  </si>
  <si>
    <t>Nuovo Metodo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</si>
</sst>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" fontId="4" fillId="0" borderId="12" xfId="0" applyNumberFormat="1" applyFont="1" applyBorder="1"/>
    <xf numFmtId="1" fontId="4" fillId="0" borderId="13" xfId="0" applyNumberFormat="1" applyFont="1" applyBorder="1"/>
    <xf numFmtId="164" fontId="2" fillId="0" borderId="1" xfId="2" applyNumberFormat="1" applyFont="1" applyBorder="1"/>
    <xf numFmtId="164" fontId="2" fillId="0" borderId="4" xfId="2" applyNumberFormat="1" applyFont="1" applyFill="1" applyBorder="1" applyAlignment="1">
      <alignment horizontal="right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77"/>
  <sheetViews>
    <sheetView tabSelected="1" zoomScale="80" zoomScaleNormal="80" workbookViewId="0">
      <selection activeCell="AC85" sqref="AC85"/>
    </sheetView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13.28515625" style="2" customWidth="1"/>
    <col min="17" max="18" width="9.85546875" style="2" customWidth="1"/>
    <col min="19" max="19" width="8.42578125" style="2" customWidth="1"/>
    <col min="20" max="20" width="8.140625" style="2" customWidth="1"/>
    <col min="21" max="22" width="9.85546875" style="2" customWidth="1"/>
    <col min="23" max="23" width="8.42578125" style="2" customWidth="1"/>
    <col min="24" max="24" width="8.140625" style="2" customWidth="1"/>
    <col min="25" max="25" width="9.85546875" style="2" customWidth="1"/>
    <col min="26" max="26" width="10" style="2" bestFit="1" customWidth="1"/>
    <col min="27" max="27" width="8.5703125" style="2" bestFit="1" customWidth="1"/>
    <col min="28" max="28" width="8.140625" style="2" customWidth="1"/>
    <col min="29" max="29" width="13.28515625" style="2" customWidth="1"/>
    <col min="30" max="16384" width="9.140625" style="2"/>
  </cols>
  <sheetData>
    <row r="3" spans="1:29" ht="13.5" thickBot="1" x14ac:dyDescent="0.25">
      <c r="D3" s="55" t="s">
        <v>156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157</v>
      </c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ht="27" customHeight="1" x14ac:dyDescent="0.2">
      <c r="A4" s="3"/>
      <c r="B4" s="4"/>
      <c r="C4" s="4" t="s">
        <v>155</v>
      </c>
      <c r="D4" s="56" t="s">
        <v>22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43" t="s">
        <v>154</v>
      </c>
      <c r="Q4" s="56" t="s">
        <v>22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43" t="s">
        <v>154</v>
      </c>
    </row>
    <row r="5" spans="1:29" x14ac:dyDescent="0.2">
      <c r="A5" s="5"/>
      <c r="B5" s="6"/>
      <c r="C5" s="6"/>
      <c r="D5" s="46" t="s">
        <v>0</v>
      </c>
      <c r="E5" s="47"/>
      <c r="F5" s="47"/>
      <c r="G5" s="48"/>
      <c r="H5" s="49" t="s">
        <v>1</v>
      </c>
      <c r="I5" s="50"/>
      <c r="J5" s="50"/>
      <c r="K5" s="51"/>
      <c r="L5" s="52" t="s">
        <v>2</v>
      </c>
      <c r="M5" s="53"/>
      <c r="N5" s="53"/>
      <c r="O5" s="54"/>
      <c r="P5" s="44"/>
      <c r="Q5" s="46" t="s">
        <v>0</v>
      </c>
      <c r="R5" s="47"/>
      <c r="S5" s="47"/>
      <c r="T5" s="48"/>
      <c r="U5" s="49" t="s">
        <v>1</v>
      </c>
      <c r="V5" s="50"/>
      <c r="W5" s="50"/>
      <c r="X5" s="51"/>
      <c r="Y5" s="52" t="s">
        <v>2</v>
      </c>
      <c r="Z5" s="53"/>
      <c r="AA5" s="53"/>
      <c r="AB5" s="54"/>
      <c r="AC5" s="44"/>
    </row>
    <row r="6" spans="1:29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38" t="s">
        <v>21</v>
      </c>
      <c r="P6" s="45"/>
      <c r="Q6" s="1" t="s">
        <v>20</v>
      </c>
      <c r="R6" s="1" t="s">
        <v>24</v>
      </c>
      <c r="S6" s="1" t="s">
        <v>23</v>
      </c>
      <c r="T6" s="1" t="s">
        <v>21</v>
      </c>
      <c r="U6" s="1" t="s">
        <v>20</v>
      </c>
      <c r="V6" s="1" t="s">
        <v>24</v>
      </c>
      <c r="W6" s="1" t="s">
        <v>23</v>
      </c>
      <c r="X6" s="1" t="s">
        <v>21</v>
      </c>
      <c r="Y6" s="1" t="s">
        <v>20</v>
      </c>
      <c r="Z6" s="1" t="s">
        <v>24</v>
      </c>
      <c r="AA6" s="1" t="s">
        <v>23</v>
      </c>
      <c r="AB6" s="38" t="s">
        <v>21</v>
      </c>
      <c r="AC6" s="45"/>
    </row>
    <row r="7" spans="1:29" x14ac:dyDescent="0.2">
      <c r="A7" s="9">
        <v>1</v>
      </c>
      <c r="B7" s="10" t="s">
        <v>26</v>
      </c>
      <c r="C7" s="10" t="s">
        <v>3</v>
      </c>
      <c r="D7" s="11">
        <v>74</v>
      </c>
      <c r="E7" s="12">
        <v>60</v>
      </c>
      <c r="F7" s="13">
        <f>IF(D7&gt;0,E7/D7,"")</f>
        <v>0.81081081081081086</v>
      </c>
      <c r="G7" s="14">
        <v>13.108108108108109</v>
      </c>
      <c r="H7" s="36">
        <v>114</v>
      </c>
      <c r="I7" s="36">
        <v>76</v>
      </c>
      <c r="J7" s="13">
        <f>IF(H7&gt;0,I7/H7,"")</f>
        <v>0.66666666666666663</v>
      </c>
      <c r="K7" s="16">
        <v>45.763157894736842</v>
      </c>
      <c r="L7" s="17">
        <v>145</v>
      </c>
      <c r="M7" s="17">
        <v>135</v>
      </c>
      <c r="N7" s="13">
        <f>IF(L7&gt;0,M7/L7,"")</f>
        <v>0.93103448275862066</v>
      </c>
      <c r="O7" s="18">
        <v>74.096551724137925</v>
      </c>
      <c r="P7" s="39">
        <f>+D7+H7+L7</f>
        <v>333</v>
      </c>
      <c r="Q7" s="11">
        <v>61</v>
      </c>
      <c r="R7" s="12">
        <v>52</v>
      </c>
      <c r="S7" s="13">
        <f>IF(Q7&gt;0,R7/Q7,"")</f>
        <v>0.85245901639344257</v>
      </c>
      <c r="T7" s="14">
        <v>9.7704918032786878</v>
      </c>
      <c r="U7" s="36">
        <v>80</v>
      </c>
      <c r="V7" s="36">
        <v>64</v>
      </c>
      <c r="W7" s="13">
        <f>IF(U7&gt;0,V7/U7,"")</f>
        <v>0.8</v>
      </c>
      <c r="X7" s="16">
        <v>29</v>
      </c>
      <c r="Y7" s="17">
        <v>86</v>
      </c>
      <c r="Z7" s="17">
        <v>84</v>
      </c>
      <c r="AA7" s="13">
        <f>IF(Y7&gt;0,Z7/Y7,"")</f>
        <v>0.97674418604651159</v>
      </c>
      <c r="AB7" s="18">
        <v>40.616279069767444</v>
      </c>
      <c r="AC7" s="39">
        <f>+Q7+U7+Y7</f>
        <v>227</v>
      </c>
    </row>
    <row r="8" spans="1:29" x14ac:dyDescent="0.2">
      <c r="A8" s="9">
        <v>2</v>
      </c>
      <c r="B8" s="10" t="s">
        <v>26</v>
      </c>
      <c r="C8" s="10" t="s">
        <v>27</v>
      </c>
      <c r="D8" s="19">
        <v>4</v>
      </c>
      <c r="E8" s="19">
        <v>3</v>
      </c>
      <c r="F8" s="13">
        <f t="shared" ref="F8:F66" si="0">IF(D8&gt;0,E8/D8,"")</f>
        <v>0.75</v>
      </c>
      <c r="G8" s="20">
        <v>6.75</v>
      </c>
      <c r="H8" s="17">
        <v>2</v>
      </c>
      <c r="I8" s="17">
        <v>1</v>
      </c>
      <c r="J8" s="13">
        <f t="shared" ref="J8:J66" si="1">IF(H8&gt;0,I8/H8,"")</f>
        <v>0.5</v>
      </c>
      <c r="K8" s="18">
        <v>80</v>
      </c>
      <c r="L8" s="17">
        <v>2</v>
      </c>
      <c r="M8" s="17">
        <v>2</v>
      </c>
      <c r="N8" s="13">
        <f t="shared" ref="N8:N66" si="2">IF(L8&gt;0,M8/L8,"")</f>
        <v>1</v>
      </c>
      <c r="O8" s="18">
        <v>154.5</v>
      </c>
      <c r="P8" s="39">
        <f t="shared" ref="P8:P66" si="3">+D8+H8+L8</f>
        <v>8</v>
      </c>
      <c r="Q8" s="19">
        <v>4</v>
      </c>
      <c r="R8" s="19">
        <v>3</v>
      </c>
      <c r="S8" s="13">
        <f t="shared" ref="S8:S66" si="4">IF(Q8&gt;0,R8/Q8,"")</f>
        <v>0.75</v>
      </c>
      <c r="T8" s="20">
        <v>6.75</v>
      </c>
      <c r="U8" s="17">
        <v>1</v>
      </c>
      <c r="V8" s="17">
        <v>1</v>
      </c>
      <c r="W8" s="13">
        <f t="shared" ref="W8:W66" si="5">IF(U8&gt;0,V8/U8,"")</f>
        <v>1</v>
      </c>
      <c r="X8" s="18">
        <v>0</v>
      </c>
      <c r="Y8" s="17">
        <v>1</v>
      </c>
      <c r="Z8" s="17">
        <v>1</v>
      </c>
      <c r="AA8" s="13">
        <f t="shared" ref="AA8:AA66" si="6">IF(Y8&gt;0,Z8/Y8,"")</f>
        <v>1</v>
      </c>
      <c r="AB8" s="18">
        <v>161</v>
      </c>
      <c r="AC8" s="39">
        <f t="shared" ref="AC8:AC66" si="7">+Q8+U8+Y8</f>
        <v>6</v>
      </c>
    </row>
    <row r="9" spans="1:29" x14ac:dyDescent="0.2">
      <c r="A9" s="9">
        <v>3</v>
      </c>
      <c r="B9" s="10" t="s">
        <v>26</v>
      </c>
      <c r="C9" s="10" t="s">
        <v>8</v>
      </c>
      <c r="D9" s="19">
        <v>13</v>
      </c>
      <c r="E9" s="19">
        <v>9</v>
      </c>
      <c r="F9" s="13">
        <f t="shared" si="0"/>
        <v>0.69230769230769229</v>
      </c>
      <c r="G9" s="20">
        <v>8.3076923076923084</v>
      </c>
      <c r="H9" s="17">
        <v>26</v>
      </c>
      <c r="I9" s="17">
        <v>23</v>
      </c>
      <c r="J9" s="13">
        <f t="shared" si="1"/>
        <v>0.88461538461538458</v>
      </c>
      <c r="K9" s="18">
        <v>26.076923076923077</v>
      </c>
      <c r="L9" s="17">
        <v>18</v>
      </c>
      <c r="M9" s="17">
        <v>16</v>
      </c>
      <c r="N9" s="13">
        <f t="shared" si="2"/>
        <v>0.88888888888888884</v>
      </c>
      <c r="O9" s="18">
        <v>66.444444444444443</v>
      </c>
      <c r="P9" s="39">
        <f t="shared" si="3"/>
        <v>57</v>
      </c>
      <c r="Q9" s="19">
        <v>12</v>
      </c>
      <c r="R9" s="19">
        <v>9</v>
      </c>
      <c r="S9" s="13">
        <f t="shared" si="4"/>
        <v>0.75</v>
      </c>
      <c r="T9" s="20">
        <v>7.833333333333333</v>
      </c>
      <c r="U9" s="17">
        <v>20</v>
      </c>
      <c r="V9" s="17">
        <v>19</v>
      </c>
      <c r="W9" s="13">
        <f t="shared" si="5"/>
        <v>0.95</v>
      </c>
      <c r="X9" s="18">
        <v>18.649999999999999</v>
      </c>
      <c r="Y9" s="17">
        <v>13</v>
      </c>
      <c r="Z9" s="17">
        <v>12</v>
      </c>
      <c r="AA9" s="13">
        <f t="shared" si="6"/>
        <v>0.92307692307692313</v>
      </c>
      <c r="AB9" s="18">
        <v>61.230769230769234</v>
      </c>
      <c r="AC9" s="39">
        <f t="shared" si="7"/>
        <v>45</v>
      </c>
    </row>
    <row r="10" spans="1:29" x14ac:dyDescent="0.2">
      <c r="A10" s="9">
        <v>4</v>
      </c>
      <c r="B10" s="10" t="s">
        <v>28</v>
      </c>
      <c r="C10" s="10" t="s">
        <v>10</v>
      </c>
      <c r="D10" s="19">
        <v>45</v>
      </c>
      <c r="E10" s="19">
        <v>34</v>
      </c>
      <c r="F10" s="13">
        <f t="shared" si="0"/>
        <v>0.75555555555555554</v>
      </c>
      <c r="G10" s="20">
        <v>15.266666666666667</v>
      </c>
      <c r="H10" s="17">
        <v>69</v>
      </c>
      <c r="I10" s="17">
        <v>36</v>
      </c>
      <c r="J10" s="13">
        <f t="shared" si="1"/>
        <v>0.52173913043478259</v>
      </c>
      <c r="K10" s="18">
        <v>56.405797101449274</v>
      </c>
      <c r="L10" s="17">
        <v>67</v>
      </c>
      <c r="M10" s="17">
        <v>59</v>
      </c>
      <c r="N10" s="13">
        <f t="shared" si="2"/>
        <v>0.88059701492537312</v>
      </c>
      <c r="O10" s="18">
        <v>76.656716417910445</v>
      </c>
      <c r="P10" s="39">
        <f t="shared" si="3"/>
        <v>181</v>
      </c>
      <c r="Q10" s="19">
        <v>39</v>
      </c>
      <c r="R10" s="19">
        <v>33</v>
      </c>
      <c r="S10" s="13">
        <f t="shared" si="4"/>
        <v>0.84615384615384615</v>
      </c>
      <c r="T10" s="20">
        <v>8.2307692307692299</v>
      </c>
      <c r="U10" s="17">
        <v>46</v>
      </c>
      <c r="V10" s="17">
        <v>29</v>
      </c>
      <c r="W10" s="13">
        <f t="shared" si="5"/>
        <v>0.63043478260869568</v>
      </c>
      <c r="X10" s="18">
        <v>38.5</v>
      </c>
      <c r="Y10" s="17">
        <v>36</v>
      </c>
      <c r="Z10" s="17">
        <v>36</v>
      </c>
      <c r="AA10" s="13">
        <f t="shared" si="6"/>
        <v>1</v>
      </c>
      <c r="AB10" s="18">
        <v>24.388888888888889</v>
      </c>
      <c r="AC10" s="39">
        <f t="shared" si="7"/>
        <v>121</v>
      </c>
    </row>
    <row r="11" spans="1:29" x14ac:dyDescent="0.2">
      <c r="A11" s="9">
        <v>5</v>
      </c>
      <c r="B11" s="10" t="s">
        <v>29</v>
      </c>
      <c r="C11" s="10" t="s">
        <v>11</v>
      </c>
      <c r="D11" s="19">
        <v>187</v>
      </c>
      <c r="E11" s="19">
        <v>169</v>
      </c>
      <c r="F11" s="13">
        <f t="shared" si="0"/>
        <v>0.90374331550802134</v>
      </c>
      <c r="G11" s="20">
        <v>9.7219251336898402</v>
      </c>
      <c r="H11" s="17">
        <v>351</v>
      </c>
      <c r="I11" s="17">
        <v>272</v>
      </c>
      <c r="J11" s="13">
        <f t="shared" si="1"/>
        <v>0.77492877492877488</v>
      </c>
      <c r="K11" s="18">
        <v>37.250712250712247</v>
      </c>
      <c r="L11" s="17">
        <v>503</v>
      </c>
      <c r="M11" s="17">
        <v>453</v>
      </c>
      <c r="N11" s="13">
        <f t="shared" si="2"/>
        <v>0.90059642147117291</v>
      </c>
      <c r="O11" s="18">
        <v>76.111332007952285</v>
      </c>
      <c r="P11" s="39">
        <f t="shared" si="3"/>
        <v>1041</v>
      </c>
      <c r="Q11" s="19">
        <v>122</v>
      </c>
      <c r="R11" s="19">
        <v>115</v>
      </c>
      <c r="S11" s="13">
        <f t="shared" si="4"/>
        <v>0.94262295081967218</v>
      </c>
      <c r="T11" s="20">
        <v>8.4262295081967213</v>
      </c>
      <c r="U11" s="17">
        <v>221</v>
      </c>
      <c r="V11" s="17">
        <v>188</v>
      </c>
      <c r="W11" s="13">
        <f t="shared" si="5"/>
        <v>0.85067873303167418</v>
      </c>
      <c r="X11" s="18">
        <v>31.081447963800905</v>
      </c>
      <c r="Y11" s="17">
        <v>252</v>
      </c>
      <c r="Z11" s="17">
        <v>249</v>
      </c>
      <c r="AA11" s="13">
        <f t="shared" si="6"/>
        <v>0.98809523809523814</v>
      </c>
      <c r="AB11" s="18">
        <v>26.670634920634921</v>
      </c>
      <c r="AC11" s="39">
        <f t="shared" si="7"/>
        <v>595</v>
      </c>
    </row>
    <row r="12" spans="1:29" x14ac:dyDescent="0.2">
      <c r="A12" s="9">
        <v>6</v>
      </c>
      <c r="B12" s="10" t="s">
        <v>26</v>
      </c>
      <c r="C12" s="10" t="s">
        <v>12</v>
      </c>
      <c r="D12" s="19">
        <v>173</v>
      </c>
      <c r="E12" s="19">
        <v>134</v>
      </c>
      <c r="F12" s="13">
        <f t="shared" si="0"/>
        <v>0.77456647398843925</v>
      </c>
      <c r="G12" s="20">
        <v>18.167630057803468</v>
      </c>
      <c r="H12" s="17">
        <v>234</v>
      </c>
      <c r="I12" s="17">
        <v>166</v>
      </c>
      <c r="J12" s="13">
        <f t="shared" si="1"/>
        <v>0.70940170940170943</v>
      </c>
      <c r="K12" s="18">
        <v>50.940170940170937</v>
      </c>
      <c r="L12" s="17">
        <v>112</v>
      </c>
      <c r="M12" s="17">
        <v>97</v>
      </c>
      <c r="N12" s="13">
        <f t="shared" si="2"/>
        <v>0.8660714285714286</v>
      </c>
      <c r="O12" s="18">
        <v>83.214285714285708</v>
      </c>
      <c r="P12" s="39">
        <f t="shared" si="3"/>
        <v>519</v>
      </c>
      <c r="Q12" s="19">
        <v>123</v>
      </c>
      <c r="R12" s="19">
        <v>105</v>
      </c>
      <c r="S12" s="13">
        <f t="shared" si="4"/>
        <v>0.85365853658536583</v>
      </c>
      <c r="T12" s="20">
        <v>12.796747967479675</v>
      </c>
      <c r="U12" s="17">
        <v>129</v>
      </c>
      <c r="V12" s="17">
        <v>118</v>
      </c>
      <c r="W12" s="13">
        <f t="shared" si="5"/>
        <v>0.9147286821705426</v>
      </c>
      <c r="X12" s="18">
        <v>23.759689922480622</v>
      </c>
      <c r="Y12" s="17">
        <v>56</v>
      </c>
      <c r="Z12" s="17">
        <v>54</v>
      </c>
      <c r="AA12" s="13">
        <f t="shared" si="6"/>
        <v>0.9642857142857143</v>
      </c>
      <c r="AB12" s="18">
        <v>32.767857142857146</v>
      </c>
      <c r="AC12" s="39">
        <f t="shared" si="7"/>
        <v>308</v>
      </c>
    </row>
    <row r="13" spans="1:29" x14ac:dyDescent="0.2">
      <c r="A13" s="9">
        <v>7</v>
      </c>
      <c r="B13" s="10" t="s">
        <v>30</v>
      </c>
      <c r="C13" s="10" t="s">
        <v>13</v>
      </c>
      <c r="D13" s="19">
        <v>59</v>
      </c>
      <c r="E13" s="19">
        <v>50</v>
      </c>
      <c r="F13" s="13">
        <f t="shared" si="0"/>
        <v>0.84745762711864403</v>
      </c>
      <c r="G13" s="20">
        <v>9.5932203389830502</v>
      </c>
      <c r="H13" s="17">
        <v>84</v>
      </c>
      <c r="I13" s="17">
        <v>57</v>
      </c>
      <c r="J13" s="13">
        <f t="shared" si="1"/>
        <v>0.6785714285714286</v>
      </c>
      <c r="K13" s="18">
        <v>35.13095238095238</v>
      </c>
      <c r="L13" s="17">
        <v>397</v>
      </c>
      <c r="M13" s="17">
        <v>390</v>
      </c>
      <c r="N13" s="13">
        <f t="shared" si="2"/>
        <v>0.98236775818639799</v>
      </c>
      <c r="O13" s="18">
        <v>25.367758186397985</v>
      </c>
      <c r="P13" s="39">
        <f t="shared" si="3"/>
        <v>540</v>
      </c>
      <c r="Q13" s="19">
        <v>32</v>
      </c>
      <c r="R13" s="19">
        <v>32</v>
      </c>
      <c r="S13" s="13">
        <f t="shared" si="4"/>
        <v>1</v>
      </c>
      <c r="T13" s="20">
        <v>2.375</v>
      </c>
      <c r="U13" s="17">
        <v>52</v>
      </c>
      <c r="V13" s="17">
        <v>47</v>
      </c>
      <c r="W13" s="13">
        <f t="shared" si="5"/>
        <v>0.90384615384615385</v>
      </c>
      <c r="X13" s="18">
        <v>16.5</v>
      </c>
      <c r="Y13" s="17">
        <v>311</v>
      </c>
      <c r="Z13" s="17">
        <v>305</v>
      </c>
      <c r="AA13" s="13">
        <f t="shared" si="6"/>
        <v>0.98070739549839225</v>
      </c>
      <c r="AB13" s="18">
        <v>13.15112540192926</v>
      </c>
      <c r="AC13" s="39">
        <f t="shared" si="7"/>
        <v>395</v>
      </c>
    </row>
    <row r="14" spans="1:29" x14ac:dyDescent="0.2">
      <c r="A14" s="9">
        <v>8</v>
      </c>
      <c r="B14" s="10" t="s">
        <v>26</v>
      </c>
      <c r="C14" s="10" t="s">
        <v>14</v>
      </c>
      <c r="D14" s="11">
        <v>148</v>
      </c>
      <c r="E14" s="12">
        <v>110</v>
      </c>
      <c r="F14" s="13">
        <f t="shared" si="0"/>
        <v>0.7432432432432432</v>
      </c>
      <c r="G14" s="14">
        <v>15.175675675675675</v>
      </c>
      <c r="H14" s="36">
        <v>212</v>
      </c>
      <c r="I14" s="36">
        <v>147</v>
      </c>
      <c r="J14" s="13">
        <f t="shared" si="1"/>
        <v>0.69339622641509435</v>
      </c>
      <c r="K14" s="16">
        <v>37.580188679245282</v>
      </c>
      <c r="L14" s="17">
        <v>175</v>
      </c>
      <c r="M14" s="17">
        <v>174</v>
      </c>
      <c r="N14" s="13">
        <f t="shared" si="2"/>
        <v>0.99428571428571433</v>
      </c>
      <c r="O14" s="18">
        <v>50.965714285714284</v>
      </c>
      <c r="P14" s="39">
        <f t="shared" si="3"/>
        <v>535</v>
      </c>
      <c r="Q14" s="11">
        <v>99</v>
      </c>
      <c r="R14" s="12">
        <v>80</v>
      </c>
      <c r="S14" s="13">
        <f t="shared" si="4"/>
        <v>0.80808080808080807</v>
      </c>
      <c r="T14" s="14">
        <v>8.9494949494949498</v>
      </c>
      <c r="U14" s="36">
        <v>128</v>
      </c>
      <c r="V14" s="36">
        <v>116</v>
      </c>
      <c r="W14" s="13">
        <f t="shared" si="5"/>
        <v>0.90625</v>
      </c>
      <c r="X14" s="16">
        <v>18.4296875</v>
      </c>
      <c r="Y14" s="17">
        <v>95</v>
      </c>
      <c r="Z14" s="17">
        <v>95</v>
      </c>
      <c r="AA14" s="13">
        <f t="shared" si="6"/>
        <v>1</v>
      </c>
      <c r="AB14" s="18">
        <v>20.336842105263159</v>
      </c>
      <c r="AC14" s="39">
        <f t="shared" si="7"/>
        <v>322</v>
      </c>
    </row>
    <row r="15" spans="1:29" x14ac:dyDescent="0.2">
      <c r="A15" s="9">
        <v>9</v>
      </c>
      <c r="B15" s="10" t="s">
        <v>26</v>
      </c>
      <c r="C15" s="10" t="s">
        <v>15</v>
      </c>
      <c r="D15" s="11">
        <v>31</v>
      </c>
      <c r="E15" s="12">
        <v>22</v>
      </c>
      <c r="F15" s="13">
        <f t="shared" si="0"/>
        <v>0.70967741935483875</v>
      </c>
      <c r="G15" s="14">
        <v>30.129032258064516</v>
      </c>
      <c r="H15" s="36">
        <v>47</v>
      </c>
      <c r="I15" s="36">
        <v>32</v>
      </c>
      <c r="J15" s="13">
        <f t="shared" si="1"/>
        <v>0.68085106382978722</v>
      </c>
      <c r="K15" s="16">
        <v>52.382978723404257</v>
      </c>
      <c r="L15" s="17">
        <v>37</v>
      </c>
      <c r="M15" s="17">
        <v>33</v>
      </c>
      <c r="N15" s="13">
        <f t="shared" si="2"/>
        <v>0.89189189189189189</v>
      </c>
      <c r="O15" s="18">
        <v>67.027027027027032</v>
      </c>
      <c r="P15" s="39">
        <f t="shared" si="3"/>
        <v>115</v>
      </c>
      <c r="Q15" s="11">
        <v>21</v>
      </c>
      <c r="R15" s="12">
        <v>19</v>
      </c>
      <c r="S15" s="13">
        <f t="shared" si="4"/>
        <v>0.90476190476190477</v>
      </c>
      <c r="T15" s="14">
        <v>13.380952380952381</v>
      </c>
      <c r="U15" s="36">
        <v>30</v>
      </c>
      <c r="V15" s="36">
        <v>26</v>
      </c>
      <c r="W15" s="13">
        <f t="shared" si="5"/>
        <v>0.8666666666666667</v>
      </c>
      <c r="X15" s="16">
        <v>30.8</v>
      </c>
      <c r="Y15" s="17">
        <v>21</v>
      </c>
      <c r="Z15" s="17">
        <v>20</v>
      </c>
      <c r="AA15" s="13">
        <f t="shared" si="6"/>
        <v>0.95238095238095233</v>
      </c>
      <c r="AB15" s="18">
        <v>22.095238095238095</v>
      </c>
      <c r="AC15" s="39">
        <f t="shared" si="7"/>
        <v>72</v>
      </c>
    </row>
    <row r="16" spans="1:29" x14ac:dyDescent="0.2">
      <c r="A16" s="9">
        <v>10</v>
      </c>
      <c r="B16" s="10" t="s">
        <v>26</v>
      </c>
      <c r="C16" s="10" t="s">
        <v>4</v>
      </c>
      <c r="D16" s="11">
        <v>181</v>
      </c>
      <c r="E16" s="12">
        <v>152</v>
      </c>
      <c r="F16" s="13">
        <f t="shared" si="0"/>
        <v>0.83977900552486184</v>
      </c>
      <c r="G16" s="14">
        <v>18.696132596685082</v>
      </c>
      <c r="H16" s="36">
        <v>236</v>
      </c>
      <c r="I16" s="36">
        <v>149</v>
      </c>
      <c r="J16" s="13">
        <f t="shared" si="1"/>
        <v>0.63135593220338981</v>
      </c>
      <c r="K16" s="16">
        <v>62.677966101694913</v>
      </c>
      <c r="L16" s="17">
        <v>454</v>
      </c>
      <c r="M16" s="17">
        <v>290</v>
      </c>
      <c r="N16" s="13">
        <f t="shared" si="2"/>
        <v>0.63876651982378851</v>
      </c>
      <c r="O16" s="18">
        <v>129.71585903083701</v>
      </c>
      <c r="P16" s="39">
        <f t="shared" si="3"/>
        <v>871</v>
      </c>
      <c r="Q16" s="11">
        <v>138</v>
      </c>
      <c r="R16" s="12">
        <v>119</v>
      </c>
      <c r="S16" s="13">
        <f t="shared" si="4"/>
        <v>0.8623188405797102</v>
      </c>
      <c r="T16" s="14">
        <v>11.992753623188406</v>
      </c>
      <c r="U16" s="36">
        <v>152</v>
      </c>
      <c r="V16" s="36">
        <v>109</v>
      </c>
      <c r="W16" s="13">
        <f t="shared" si="5"/>
        <v>0.71710526315789469</v>
      </c>
      <c r="X16" s="16">
        <v>43.809210526315788</v>
      </c>
      <c r="Y16" s="17">
        <v>219</v>
      </c>
      <c r="Z16" s="17">
        <v>198</v>
      </c>
      <c r="AA16" s="13">
        <f t="shared" si="6"/>
        <v>0.90410958904109584</v>
      </c>
      <c r="AB16" s="18">
        <v>44.054794520547944</v>
      </c>
      <c r="AC16" s="39">
        <f t="shared" si="7"/>
        <v>509</v>
      </c>
    </row>
    <row r="17" spans="1:29" x14ac:dyDescent="0.2">
      <c r="A17" s="9">
        <v>11</v>
      </c>
      <c r="B17" s="10" t="s">
        <v>26</v>
      </c>
      <c r="C17" s="10" t="s">
        <v>16</v>
      </c>
      <c r="D17" s="11">
        <v>33</v>
      </c>
      <c r="E17" s="12">
        <v>29</v>
      </c>
      <c r="F17" s="13">
        <f t="shared" si="0"/>
        <v>0.87878787878787878</v>
      </c>
      <c r="G17" s="14">
        <v>8.2727272727272734</v>
      </c>
      <c r="H17" s="36">
        <v>224</v>
      </c>
      <c r="I17" s="36">
        <v>158</v>
      </c>
      <c r="J17" s="13">
        <f t="shared" si="1"/>
        <v>0.7053571428571429</v>
      </c>
      <c r="K17" s="16">
        <v>23.549107142857142</v>
      </c>
      <c r="L17" s="15">
        <v>313</v>
      </c>
      <c r="M17" s="15">
        <v>313</v>
      </c>
      <c r="N17" s="13">
        <f t="shared" si="2"/>
        <v>1</v>
      </c>
      <c r="O17" s="41">
        <v>24.418530351437699</v>
      </c>
      <c r="P17" s="39">
        <f t="shared" si="3"/>
        <v>570</v>
      </c>
      <c r="Q17" s="11">
        <v>22</v>
      </c>
      <c r="R17" s="12">
        <v>19</v>
      </c>
      <c r="S17" s="13">
        <f t="shared" si="4"/>
        <v>0.86363636363636365</v>
      </c>
      <c r="T17" s="14">
        <v>6.3181818181818183</v>
      </c>
      <c r="U17" s="36">
        <v>125</v>
      </c>
      <c r="V17" s="36">
        <v>108</v>
      </c>
      <c r="W17" s="13">
        <f t="shared" si="5"/>
        <v>0.86399999999999999</v>
      </c>
      <c r="X17" s="16">
        <v>13.64</v>
      </c>
      <c r="Y17" s="15">
        <v>167</v>
      </c>
      <c r="Z17" s="15">
        <v>167</v>
      </c>
      <c r="AA17" s="13">
        <f t="shared" si="6"/>
        <v>1</v>
      </c>
      <c r="AB17" s="41">
        <v>9.8083832335329344</v>
      </c>
      <c r="AC17" s="39">
        <f t="shared" si="7"/>
        <v>314</v>
      </c>
    </row>
    <row r="18" spans="1:29" x14ac:dyDescent="0.2">
      <c r="A18" s="9">
        <v>12</v>
      </c>
      <c r="B18" s="10" t="s">
        <v>26</v>
      </c>
      <c r="C18" s="10" t="s">
        <v>5</v>
      </c>
      <c r="D18" s="19">
        <v>13</v>
      </c>
      <c r="E18" s="19">
        <v>11</v>
      </c>
      <c r="F18" s="13">
        <f t="shared" si="0"/>
        <v>0.84615384615384615</v>
      </c>
      <c r="G18" s="20">
        <v>10.384615384615385</v>
      </c>
      <c r="H18" s="17">
        <v>11</v>
      </c>
      <c r="I18" s="17">
        <v>7</v>
      </c>
      <c r="J18" s="13">
        <f t="shared" si="1"/>
        <v>0.63636363636363635</v>
      </c>
      <c r="K18" s="18">
        <v>36.909090909090907</v>
      </c>
      <c r="L18" s="17">
        <v>12</v>
      </c>
      <c r="M18" s="17">
        <v>11</v>
      </c>
      <c r="N18" s="13">
        <f t="shared" si="2"/>
        <v>0.91666666666666663</v>
      </c>
      <c r="O18" s="18">
        <v>57.083333333333336</v>
      </c>
      <c r="P18" s="39">
        <f t="shared" si="3"/>
        <v>36</v>
      </c>
      <c r="Q18" s="19">
        <v>11</v>
      </c>
      <c r="R18" s="19">
        <v>10</v>
      </c>
      <c r="S18" s="13">
        <f t="shared" si="4"/>
        <v>0.90909090909090906</v>
      </c>
      <c r="T18" s="20">
        <v>10.181818181818182</v>
      </c>
      <c r="U18" s="17">
        <v>11</v>
      </c>
      <c r="V18" s="17">
        <v>7</v>
      </c>
      <c r="W18" s="13">
        <f t="shared" si="5"/>
        <v>0.63636363636363635</v>
      </c>
      <c r="X18" s="18">
        <v>36.909090909090907</v>
      </c>
      <c r="Y18" s="17">
        <v>7</v>
      </c>
      <c r="Z18" s="17">
        <v>7</v>
      </c>
      <c r="AA18" s="13">
        <f t="shared" si="6"/>
        <v>1</v>
      </c>
      <c r="AB18" s="18">
        <v>15</v>
      </c>
      <c r="AC18" s="39">
        <f t="shared" si="7"/>
        <v>29</v>
      </c>
    </row>
    <row r="19" spans="1:29" x14ac:dyDescent="0.2">
      <c r="A19" s="9">
        <v>13</v>
      </c>
      <c r="B19" s="10" t="s">
        <v>26</v>
      </c>
      <c r="C19" s="10" t="s">
        <v>6</v>
      </c>
      <c r="D19" s="11">
        <v>24</v>
      </c>
      <c r="E19" s="12">
        <v>21</v>
      </c>
      <c r="F19" s="13">
        <f t="shared" si="0"/>
        <v>0.875</v>
      </c>
      <c r="G19" s="14">
        <v>8.6666666666666661</v>
      </c>
      <c r="H19" s="36">
        <v>9</v>
      </c>
      <c r="I19" s="36">
        <v>8</v>
      </c>
      <c r="J19" s="13">
        <f t="shared" si="1"/>
        <v>0.88888888888888884</v>
      </c>
      <c r="K19" s="16">
        <v>14.444444444444445</v>
      </c>
      <c r="L19" s="17">
        <v>36</v>
      </c>
      <c r="M19" s="17">
        <v>36</v>
      </c>
      <c r="N19" s="13">
        <f t="shared" si="2"/>
        <v>1</v>
      </c>
      <c r="O19" s="18">
        <v>13.388888888888889</v>
      </c>
      <c r="P19" s="39">
        <f t="shared" si="3"/>
        <v>69</v>
      </c>
      <c r="Q19" s="11">
        <v>16</v>
      </c>
      <c r="R19" s="12">
        <v>15</v>
      </c>
      <c r="S19" s="13">
        <f t="shared" si="4"/>
        <v>0.9375</v>
      </c>
      <c r="T19" s="14">
        <v>5.1875</v>
      </c>
      <c r="U19" s="36">
        <v>8</v>
      </c>
      <c r="V19" s="36">
        <v>8</v>
      </c>
      <c r="W19" s="13">
        <f t="shared" si="5"/>
        <v>1</v>
      </c>
      <c r="X19" s="16">
        <v>6</v>
      </c>
      <c r="Y19" s="17">
        <v>29</v>
      </c>
      <c r="Z19" s="17">
        <v>29</v>
      </c>
      <c r="AA19" s="13">
        <f t="shared" si="6"/>
        <v>1</v>
      </c>
      <c r="AB19" s="18">
        <v>7.2068965517241379</v>
      </c>
      <c r="AC19" s="39">
        <f t="shared" si="7"/>
        <v>53</v>
      </c>
    </row>
    <row r="20" spans="1:29" x14ac:dyDescent="0.2">
      <c r="A20" s="9">
        <v>14</v>
      </c>
      <c r="B20" s="10" t="s">
        <v>26</v>
      </c>
      <c r="C20" s="10" t="s">
        <v>7</v>
      </c>
      <c r="D20" s="19">
        <v>48</v>
      </c>
      <c r="E20" s="19">
        <v>39</v>
      </c>
      <c r="F20" s="13">
        <f t="shared" si="0"/>
        <v>0.8125</v>
      </c>
      <c r="G20" s="20">
        <v>18.416666666666668</v>
      </c>
      <c r="H20" s="17">
        <v>76</v>
      </c>
      <c r="I20" s="17">
        <v>38</v>
      </c>
      <c r="J20" s="13">
        <f t="shared" si="1"/>
        <v>0.5</v>
      </c>
      <c r="K20" s="18">
        <v>52.736842105263158</v>
      </c>
      <c r="L20" s="17">
        <v>41</v>
      </c>
      <c r="M20" s="17">
        <v>35</v>
      </c>
      <c r="N20" s="13">
        <f t="shared" si="2"/>
        <v>0.85365853658536583</v>
      </c>
      <c r="O20" s="18">
        <v>55.585365853658537</v>
      </c>
      <c r="P20" s="39">
        <f t="shared" si="3"/>
        <v>165</v>
      </c>
      <c r="Q20" s="19">
        <v>43</v>
      </c>
      <c r="R20" s="19">
        <v>36</v>
      </c>
      <c r="S20" s="13">
        <f t="shared" si="4"/>
        <v>0.83720930232558144</v>
      </c>
      <c r="T20" s="20">
        <v>16.604651162790699</v>
      </c>
      <c r="U20" s="17">
        <v>64</v>
      </c>
      <c r="V20" s="17">
        <v>36</v>
      </c>
      <c r="W20" s="13">
        <f t="shared" si="5"/>
        <v>0.5625</v>
      </c>
      <c r="X20" s="18">
        <v>43.234375</v>
      </c>
      <c r="Y20" s="17">
        <v>36</v>
      </c>
      <c r="Z20" s="17">
        <v>34</v>
      </c>
      <c r="AA20" s="13">
        <f t="shared" si="6"/>
        <v>0.94444444444444442</v>
      </c>
      <c r="AB20" s="18">
        <v>38.833333333333336</v>
      </c>
      <c r="AC20" s="39">
        <f t="shared" si="7"/>
        <v>143</v>
      </c>
    </row>
    <row r="21" spans="1:29" x14ac:dyDescent="0.2">
      <c r="A21" s="9">
        <v>15</v>
      </c>
      <c r="B21" s="10" t="s">
        <v>31</v>
      </c>
      <c r="C21" s="10" t="s">
        <v>32</v>
      </c>
      <c r="D21" s="19">
        <v>20</v>
      </c>
      <c r="E21" s="19">
        <v>19</v>
      </c>
      <c r="F21" s="13">
        <f t="shared" si="0"/>
        <v>0.95</v>
      </c>
      <c r="G21" s="20">
        <v>26.7</v>
      </c>
      <c r="H21" s="17">
        <v>44</v>
      </c>
      <c r="I21" s="17">
        <v>29</v>
      </c>
      <c r="J21" s="13">
        <f t="shared" si="1"/>
        <v>0.65909090909090906</v>
      </c>
      <c r="K21" s="18">
        <v>130.18181818181819</v>
      </c>
      <c r="L21" s="17">
        <v>532</v>
      </c>
      <c r="M21" s="17">
        <v>176</v>
      </c>
      <c r="N21" s="13">
        <f t="shared" si="2"/>
        <v>0.33082706766917291</v>
      </c>
      <c r="O21" s="18">
        <v>355.25563909774434</v>
      </c>
      <c r="P21" s="39">
        <f t="shared" si="3"/>
        <v>596</v>
      </c>
      <c r="Q21" s="19">
        <v>10</v>
      </c>
      <c r="R21" s="19">
        <v>9</v>
      </c>
      <c r="S21" s="13">
        <f t="shared" si="4"/>
        <v>0.9</v>
      </c>
      <c r="T21" s="20">
        <v>46.2</v>
      </c>
      <c r="U21" s="17">
        <v>27</v>
      </c>
      <c r="V21" s="17">
        <v>16</v>
      </c>
      <c r="W21" s="13">
        <f t="shared" si="5"/>
        <v>0.59259259259259256</v>
      </c>
      <c r="X21" s="18">
        <v>130.25925925925927</v>
      </c>
      <c r="Y21" s="17">
        <v>443</v>
      </c>
      <c r="Z21" s="17">
        <v>153</v>
      </c>
      <c r="AA21" s="13">
        <f t="shared" si="6"/>
        <v>0.34537246049661402</v>
      </c>
      <c r="AB21" s="18">
        <v>347.0564334085779</v>
      </c>
      <c r="AC21" s="39">
        <f t="shared" si="7"/>
        <v>480</v>
      </c>
    </row>
    <row r="22" spans="1:29" x14ac:dyDescent="0.2">
      <c r="A22" s="9">
        <v>16</v>
      </c>
      <c r="B22" s="10" t="s">
        <v>33</v>
      </c>
      <c r="C22" s="10" t="s">
        <v>34</v>
      </c>
      <c r="D22" s="11">
        <v>1</v>
      </c>
      <c r="E22" s="12">
        <v>1</v>
      </c>
      <c r="F22" s="13">
        <f t="shared" si="0"/>
        <v>1</v>
      </c>
      <c r="G22" s="14">
        <v>9</v>
      </c>
      <c r="H22" s="36">
        <v>1</v>
      </c>
      <c r="I22" s="36">
        <v>1</v>
      </c>
      <c r="J22" s="13">
        <f t="shared" si="1"/>
        <v>1</v>
      </c>
      <c r="K22" s="16">
        <v>12</v>
      </c>
      <c r="L22" s="17">
        <v>18</v>
      </c>
      <c r="M22" s="17">
        <v>13</v>
      </c>
      <c r="N22" s="13">
        <f t="shared" si="2"/>
        <v>0.72222222222222221</v>
      </c>
      <c r="O22" s="18">
        <v>136.72222222222223</v>
      </c>
      <c r="P22" s="39">
        <f t="shared" si="3"/>
        <v>20</v>
      </c>
      <c r="Q22" s="11">
        <v>1</v>
      </c>
      <c r="R22" s="12">
        <v>1</v>
      </c>
      <c r="S22" s="13">
        <f t="shared" si="4"/>
        <v>1</v>
      </c>
      <c r="T22" s="14">
        <v>9</v>
      </c>
      <c r="U22" s="36">
        <v>1</v>
      </c>
      <c r="V22" s="36">
        <v>1</v>
      </c>
      <c r="W22" s="13">
        <f t="shared" si="5"/>
        <v>1</v>
      </c>
      <c r="X22" s="16">
        <v>12</v>
      </c>
      <c r="Y22" s="17">
        <v>18</v>
      </c>
      <c r="Z22" s="17">
        <v>13</v>
      </c>
      <c r="AA22" s="13">
        <f t="shared" si="6"/>
        <v>0.72222222222222221</v>
      </c>
      <c r="AB22" s="18">
        <v>136.72222222222223</v>
      </c>
      <c r="AC22" s="39">
        <f t="shared" si="7"/>
        <v>20</v>
      </c>
    </row>
    <row r="23" spans="1:29" x14ac:dyDescent="0.2">
      <c r="A23" s="9">
        <v>17</v>
      </c>
      <c r="B23" s="10" t="s">
        <v>35</v>
      </c>
      <c r="C23" s="10" t="s">
        <v>36</v>
      </c>
      <c r="D23" s="11">
        <v>15</v>
      </c>
      <c r="E23" s="12">
        <v>12</v>
      </c>
      <c r="F23" s="13">
        <f t="shared" si="0"/>
        <v>0.8</v>
      </c>
      <c r="G23" s="14">
        <v>10.8</v>
      </c>
      <c r="H23" s="36">
        <v>10</v>
      </c>
      <c r="I23" s="36">
        <v>9</v>
      </c>
      <c r="J23" s="13">
        <f t="shared" si="1"/>
        <v>0.9</v>
      </c>
      <c r="K23" s="16">
        <v>36.299999999999997</v>
      </c>
      <c r="L23" s="17">
        <v>17</v>
      </c>
      <c r="M23" s="17">
        <v>12</v>
      </c>
      <c r="N23" s="13">
        <f t="shared" si="2"/>
        <v>0.70588235294117652</v>
      </c>
      <c r="O23" s="18">
        <v>84.058823529411768</v>
      </c>
      <c r="P23" s="39">
        <f t="shared" si="3"/>
        <v>42</v>
      </c>
      <c r="Q23" s="11">
        <v>14</v>
      </c>
      <c r="R23" s="12">
        <v>12</v>
      </c>
      <c r="S23" s="13">
        <f t="shared" si="4"/>
        <v>0.8571428571428571</v>
      </c>
      <c r="T23" s="14">
        <v>5.6428571428571432</v>
      </c>
      <c r="U23" s="36">
        <v>8</v>
      </c>
      <c r="V23" s="36">
        <v>7</v>
      </c>
      <c r="W23" s="13">
        <f t="shared" si="5"/>
        <v>0.875</v>
      </c>
      <c r="X23" s="16">
        <v>30.5</v>
      </c>
      <c r="Y23" s="17">
        <v>15</v>
      </c>
      <c r="Z23" s="17">
        <v>11</v>
      </c>
      <c r="AA23" s="13">
        <f t="shared" si="6"/>
        <v>0.73333333333333328</v>
      </c>
      <c r="AB23" s="18">
        <v>78.466666666666669</v>
      </c>
      <c r="AC23" s="39">
        <f t="shared" si="7"/>
        <v>37</v>
      </c>
    </row>
    <row r="24" spans="1:29" x14ac:dyDescent="0.2">
      <c r="A24" s="9">
        <v>18</v>
      </c>
      <c r="B24" s="10" t="s">
        <v>37</v>
      </c>
      <c r="C24" s="10" t="s">
        <v>38</v>
      </c>
      <c r="D24" s="19">
        <v>22</v>
      </c>
      <c r="E24" s="19">
        <v>21</v>
      </c>
      <c r="F24" s="13">
        <f t="shared" si="0"/>
        <v>0.95454545454545459</v>
      </c>
      <c r="G24" s="20">
        <v>6.7727272727272725</v>
      </c>
      <c r="H24" s="36">
        <v>5</v>
      </c>
      <c r="I24" s="36">
        <v>5</v>
      </c>
      <c r="J24" s="13">
        <f t="shared" si="1"/>
        <v>1</v>
      </c>
      <c r="K24" s="16">
        <v>26.4</v>
      </c>
      <c r="L24" s="15">
        <v>18</v>
      </c>
      <c r="M24" s="15">
        <v>16</v>
      </c>
      <c r="N24" s="13">
        <f t="shared" si="2"/>
        <v>0.88888888888888884</v>
      </c>
      <c r="O24" s="41">
        <v>53.444444444444443</v>
      </c>
      <c r="P24" s="39">
        <f t="shared" si="3"/>
        <v>45</v>
      </c>
      <c r="Q24" s="19">
        <v>22</v>
      </c>
      <c r="R24" s="19">
        <v>21</v>
      </c>
      <c r="S24" s="13">
        <f t="shared" si="4"/>
        <v>0.95454545454545459</v>
      </c>
      <c r="T24" s="20">
        <v>6.7727272727272725</v>
      </c>
      <c r="U24" s="36">
        <v>5</v>
      </c>
      <c r="V24" s="36">
        <v>5</v>
      </c>
      <c r="W24" s="13">
        <f t="shared" si="5"/>
        <v>1</v>
      </c>
      <c r="X24" s="16">
        <v>26.4</v>
      </c>
      <c r="Y24" s="15">
        <v>15</v>
      </c>
      <c r="Z24" s="15">
        <v>15</v>
      </c>
      <c r="AA24" s="13">
        <f t="shared" si="6"/>
        <v>1</v>
      </c>
      <c r="AB24" s="41">
        <v>30.133333333333333</v>
      </c>
      <c r="AC24" s="39">
        <f t="shared" si="7"/>
        <v>42</v>
      </c>
    </row>
    <row r="25" spans="1:29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36"/>
      <c r="I25" s="36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39">
        <f t="shared" si="3"/>
        <v>0</v>
      </c>
      <c r="Q25" s="19"/>
      <c r="R25" s="19"/>
      <c r="S25" s="13" t="str">
        <f t="shared" si="4"/>
        <v/>
      </c>
      <c r="T25" s="20"/>
      <c r="U25" s="36"/>
      <c r="V25" s="36"/>
      <c r="W25" s="13" t="str">
        <f t="shared" si="5"/>
        <v/>
      </c>
      <c r="X25" s="16"/>
      <c r="Y25" s="17"/>
      <c r="Z25" s="17"/>
      <c r="AA25" s="13" t="str">
        <f t="shared" si="6"/>
        <v/>
      </c>
      <c r="AB25" s="18"/>
      <c r="AC25" s="39">
        <f t="shared" si="7"/>
        <v>0</v>
      </c>
    </row>
    <row r="26" spans="1:29" ht="25.5" x14ac:dyDescent="0.2">
      <c r="A26" s="9">
        <v>20</v>
      </c>
      <c r="B26" s="10" t="s">
        <v>41</v>
      </c>
      <c r="C26" s="10" t="s">
        <v>42</v>
      </c>
      <c r="D26" s="11">
        <v>3</v>
      </c>
      <c r="E26" s="12">
        <v>3</v>
      </c>
      <c r="F26" s="13">
        <f t="shared" si="0"/>
        <v>1</v>
      </c>
      <c r="G26" s="14">
        <v>4.333333333333333</v>
      </c>
      <c r="H26" s="17">
        <v>1</v>
      </c>
      <c r="I26" s="17">
        <v>1</v>
      </c>
      <c r="J26" s="13">
        <f t="shared" si="1"/>
        <v>1</v>
      </c>
      <c r="K26" s="18">
        <v>27</v>
      </c>
      <c r="L26" s="17"/>
      <c r="M26" s="17"/>
      <c r="N26" s="13" t="str">
        <f t="shared" si="2"/>
        <v/>
      </c>
      <c r="O26" s="18"/>
      <c r="P26" s="39">
        <f t="shared" si="3"/>
        <v>4</v>
      </c>
      <c r="Q26" s="11">
        <v>3</v>
      </c>
      <c r="R26" s="12">
        <v>3</v>
      </c>
      <c r="S26" s="13">
        <f t="shared" si="4"/>
        <v>1</v>
      </c>
      <c r="T26" s="14">
        <v>4.333333333333333</v>
      </c>
      <c r="U26" s="17">
        <v>1</v>
      </c>
      <c r="V26" s="17">
        <v>1</v>
      </c>
      <c r="W26" s="13">
        <f t="shared" si="5"/>
        <v>1</v>
      </c>
      <c r="X26" s="18">
        <v>27</v>
      </c>
      <c r="Y26" s="17"/>
      <c r="Z26" s="17"/>
      <c r="AA26" s="13" t="str">
        <f t="shared" si="6"/>
        <v/>
      </c>
      <c r="AB26" s="18"/>
      <c r="AC26" s="39">
        <f t="shared" si="7"/>
        <v>4</v>
      </c>
    </row>
    <row r="27" spans="1:29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36"/>
      <c r="I27" s="36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39">
        <f t="shared" si="3"/>
        <v>0</v>
      </c>
      <c r="Q27" s="11"/>
      <c r="R27" s="12"/>
      <c r="S27" s="13" t="str">
        <f t="shared" si="4"/>
        <v/>
      </c>
      <c r="T27" s="14"/>
      <c r="U27" s="36"/>
      <c r="V27" s="36"/>
      <c r="W27" s="13" t="str">
        <f t="shared" si="5"/>
        <v/>
      </c>
      <c r="X27" s="16"/>
      <c r="Y27" s="17"/>
      <c r="Z27" s="17"/>
      <c r="AA27" s="13" t="str">
        <f t="shared" si="6"/>
        <v/>
      </c>
      <c r="AB27" s="18"/>
      <c r="AC27" s="39">
        <f t="shared" si="7"/>
        <v>0</v>
      </c>
    </row>
    <row r="28" spans="1:29" x14ac:dyDescent="0.2">
      <c r="A28" s="9">
        <v>22</v>
      </c>
      <c r="B28" s="10" t="s">
        <v>44</v>
      </c>
      <c r="C28" s="10" t="s">
        <v>45</v>
      </c>
      <c r="D28" s="19">
        <v>1</v>
      </c>
      <c r="E28" s="19">
        <v>1</v>
      </c>
      <c r="F28" s="13">
        <f t="shared" si="0"/>
        <v>1</v>
      </c>
      <c r="G28" s="20">
        <v>6</v>
      </c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39">
        <f t="shared" si="3"/>
        <v>1</v>
      </c>
      <c r="Q28" s="19">
        <v>1</v>
      </c>
      <c r="R28" s="19">
        <v>1</v>
      </c>
      <c r="S28" s="13">
        <f t="shared" si="4"/>
        <v>1</v>
      </c>
      <c r="T28" s="20">
        <v>6</v>
      </c>
      <c r="U28" s="17"/>
      <c r="V28" s="17"/>
      <c r="W28" s="13" t="str">
        <f t="shared" si="5"/>
        <v/>
      </c>
      <c r="X28" s="18"/>
      <c r="Y28" s="17"/>
      <c r="Z28" s="17"/>
      <c r="AA28" s="13" t="str">
        <f t="shared" si="6"/>
        <v/>
      </c>
      <c r="AB28" s="18"/>
      <c r="AC28" s="39">
        <f t="shared" si="7"/>
        <v>1</v>
      </c>
    </row>
    <row r="29" spans="1:29" x14ac:dyDescent="0.2">
      <c r="A29" s="9">
        <v>23</v>
      </c>
      <c r="B29" s="10" t="s">
        <v>46</v>
      </c>
      <c r="C29" s="10" t="s">
        <v>47</v>
      </c>
      <c r="D29" s="19">
        <v>6</v>
      </c>
      <c r="E29" s="19">
        <v>4</v>
      </c>
      <c r="F29" s="13">
        <f t="shared" si="0"/>
        <v>0.66666666666666663</v>
      </c>
      <c r="G29" s="20">
        <v>8.1666666666666661</v>
      </c>
      <c r="H29" s="36">
        <v>5</v>
      </c>
      <c r="I29" s="36">
        <v>5</v>
      </c>
      <c r="J29" s="13">
        <f t="shared" si="1"/>
        <v>1</v>
      </c>
      <c r="K29" s="16">
        <v>38.200000000000003</v>
      </c>
      <c r="L29" s="17">
        <v>1</v>
      </c>
      <c r="M29" s="17">
        <v>1</v>
      </c>
      <c r="N29" s="13">
        <f t="shared" si="2"/>
        <v>1</v>
      </c>
      <c r="O29" s="18">
        <v>62</v>
      </c>
      <c r="P29" s="39">
        <f t="shared" si="3"/>
        <v>12</v>
      </c>
      <c r="Q29" s="19">
        <v>6</v>
      </c>
      <c r="R29" s="19">
        <v>4</v>
      </c>
      <c r="S29" s="13">
        <f t="shared" si="4"/>
        <v>0.66666666666666663</v>
      </c>
      <c r="T29" s="20">
        <v>8.1666666666666661</v>
      </c>
      <c r="U29" s="36">
        <v>4</v>
      </c>
      <c r="V29" s="36">
        <v>4</v>
      </c>
      <c r="W29" s="13">
        <f t="shared" si="5"/>
        <v>1</v>
      </c>
      <c r="X29" s="16">
        <v>33</v>
      </c>
      <c r="Y29" s="17">
        <v>1</v>
      </c>
      <c r="Z29" s="17">
        <v>1</v>
      </c>
      <c r="AA29" s="13">
        <f t="shared" si="6"/>
        <v>1</v>
      </c>
      <c r="AB29" s="18">
        <v>62</v>
      </c>
      <c r="AC29" s="39">
        <f t="shared" si="7"/>
        <v>11</v>
      </c>
    </row>
    <row r="30" spans="1:29" x14ac:dyDescent="0.2">
      <c r="A30" s="9">
        <v>24</v>
      </c>
      <c r="B30" s="10" t="s">
        <v>48</v>
      </c>
      <c r="C30" s="10" t="s">
        <v>49</v>
      </c>
      <c r="D30" s="11">
        <v>37</v>
      </c>
      <c r="E30" s="12">
        <v>32</v>
      </c>
      <c r="F30" s="13">
        <f t="shared" si="0"/>
        <v>0.86486486486486491</v>
      </c>
      <c r="G30" s="14">
        <v>7.3513513513513518</v>
      </c>
      <c r="H30" s="36">
        <v>15</v>
      </c>
      <c r="I30" s="36">
        <v>12</v>
      </c>
      <c r="J30" s="13">
        <f t="shared" si="1"/>
        <v>0.8</v>
      </c>
      <c r="K30" s="16">
        <v>42.06666666666667</v>
      </c>
      <c r="L30" s="17">
        <v>22</v>
      </c>
      <c r="M30" s="17">
        <v>21</v>
      </c>
      <c r="N30" s="13">
        <f t="shared" si="2"/>
        <v>0.95454545454545459</v>
      </c>
      <c r="O30" s="18">
        <v>48.727272727272727</v>
      </c>
      <c r="P30" s="39">
        <f t="shared" si="3"/>
        <v>74</v>
      </c>
      <c r="Q30" s="11">
        <v>37</v>
      </c>
      <c r="R30" s="12">
        <v>32</v>
      </c>
      <c r="S30" s="13">
        <f t="shared" si="4"/>
        <v>0.86486486486486491</v>
      </c>
      <c r="T30" s="14">
        <v>7.3513513513513518</v>
      </c>
      <c r="U30" s="36">
        <v>14</v>
      </c>
      <c r="V30" s="36">
        <v>11</v>
      </c>
      <c r="W30" s="13">
        <f t="shared" si="5"/>
        <v>0.7857142857142857</v>
      </c>
      <c r="X30" s="16">
        <v>40.785714285714285</v>
      </c>
      <c r="Y30" s="17">
        <v>19</v>
      </c>
      <c r="Z30" s="17">
        <v>19</v>
      </c>
      <c r="AA30" s="13">
        <f t="shared" si="6"/>
        <v>1</v>
      </c>
      <c r="AB30" s="18">
        <v>36.421052631578945</v>
      </c>
      <c r="AC30" s="39">
        <f t="shared" si="7"/>
        <v>70</v>
      </c>
    </row>
    <row r="31" spans="1:29" x14ac:dyDescent="0.2">
      <c r="A31" s="9">
        <v>25</v>
      </c>
      <c r="B31" s="10" t="s">
        <v>50</v>
      </c>
      <c r="C31" s="10" t="s">
        <v>51</v>
      </c>
      <c r="D31" s="11">
        <v>24</v>
      </c>
      <c r="E31" s="12">
        <v>21</v>
      </c>
      <c r="F31" s="13">
        <f t="shared" si="0"/>
        <v>0.875</v>
      </c>
      <c r="G31" s="14">
        <v>8.3333333333333339</v>
      </c>
      <c r="H31" s="36">
        <v>13</v>
      </c>
      <c r="I31" s="36">
        <v>13</v>
      </c>
      <c r="J31" s="13">
        <f t="shared" si="1"/>
        <v>1</v>
      </c>
      <c r="K31" s="16">
        <v>18.53846153846154</v>
      </c>
      <c r="L31" s="17">
        <v>7</v>
      </c>
      <c r="M31" s="17">
        <v>7</v>
      </c>
      <c r="N31" s="13">
        <f t="shared" si="2"/>
        <v>1</v>
      </c>
      <c r="O31" s="18">
        <v>21.857142857142858</v>
      </c>
      <c r="P31" s="39">
        <f t="shared" si="3"/>
        <v>44</v>
      </c>
      <c r="Q31" s="11">
        <v>23</v>
      </c>
      <c r="R31" s="12">
        <v>21</v>
      </c>
      <c r="S31" s="13">
        <f t="shared" si="4"/>
        <v>0.91304347826086951</v>
      </c>
      <c r="T31" s="14">
        <v>6.4347826086956523</v>
      </c>
      <c r="U31" s="36">
        <v>12</v>
      </c>
      <c r="V31" s="36">
        <v>12</v>
      </c>
      <c r="W31" s="13">
        <f t="shared" si="5"/>
        <v>1</v>
      </c>
      <c r="X31" s="16">
        <v>15.083333333333334</v>
      </c>
      <c r="Y31" s="17">
        <v>7</v>
      </c>
      <c r="Z31" s="17">
        <v>7</v>
      </c>
      <c r="AA31" s="13">
        <f t="shared" si="6"/>
        <v>1</v>
      </c>
      <c r="AB31" s="18">
        <v>21.857142857142858</v>
      </c>
      <c r="AC31" s="39">
        <f t="shared" si="7"/>
        <v>42</v>
      </c>
    </row>
    <row r="32" spans="1:29" x14ac:dyDescent="0.2">
      <c r="A32" s="9">
        <v>26</v>
      </c>
      <c r="B32" s="10" t="s">
        <v>52</v>
      </c>
      <c r="C32" s="10" t="s">
        <v>53</v>
      </c>
      <c r="D32" s="11">
        <v>10</v>
      </c>
      <c r="E32" s="12">
        <v>10</v>
      </c>
      <c r="F32" s="13">
        <f t="shared" si="0"/>
        <v>1</v>
      </c>
      <c r="G32" s="14">
        <v>6.2</v>
      </c>
      <c r="H32" s="17">
        <v>1</v>
      </c>
      <c r="I32" s="17">
        <v>1</v>
      </c>
      <c r="J32" s="13">
        <f t="shared" si="1"/>
        <v>1</v>
      </c>
      <c r="K32" s="18">
        <v>33</v>
      </c>
      <c r="L32" s="17">
        <v>1</v>
      </c>
      <c r="M32" s="17">
        <v>1</v>
      </c>
      <c r="N32" s="13">
        <f t="shared" si="2"/>
        <v>1</v>
      </c>
      <c r="O32" s="18">
        <v>5</v>
      </c>
      <c r="P32" s="39">
        <f t="shared" si="3"/>
        <v>12</v>
      </c>
      <c r="Q32" s="11">
        <v>10</v>
      </c>
      <c r="R32" s="12">
        <v>10</v>
      </c>
      <c r="S32" s="13">
        <f t="shared" si="4"/>
        <v>1</v>
      </c>
      <c r="T32" s="14">
        <v>6.2</v>
      </c>
      <c r="U32" s="17">
        <v>1</v>
      </c>
      <c r="V32" s="17">
        <v>1</v>
      </c>
      <c r="W32" s="13">
        <f t="shared" si="5"/>
        <v>1</v>
      </c>
      <c r="X32" s="18">
        <v>33</v>
      </c>
      <c r="Y32" s="17">
        <v>1</v>
      </c>
      <c r="Z32" s="17">
        <v>1</v>
      </c>
      <c r="AA32" s="13">
        <f t="shared" si="6"/>
        <v>1</v>
      </c>
      <c r="AB32" s="18">
        <v>5</v>
      </c>
      <c r="AC32" s="39">
        <f t="shared" si="7"/>
        <v>12</v>
      </c>
    </row>
    <row r="33" spans="1:29" ht="25.5" x14ac:dyDescent="0.2">
      <c r="A33" s="9">
        <v>27</v>
      </c>
      <c r="B33" s="10" t="s">
        <v>54</v>
      </c>
      <c r="C33" s="10" t="s">
        <v>55</v>
      </c>
      <c r="D33" s="11">
        <v>2</v>
      </c>
      <c r="E33" s="12">
        <v>2</v>
      </c>
      <c r="F33" s="13">
        <f t="shared" si="0"/>
        <v>1</v>
      </c>
      <c r="G33" s="14">
        <v>5</v>
      </c>
      <c r="H33" s="36"/>
      <c r="I33" s="36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0</v>
      </c>
      <c r="P33" s="39">
        <f t="shared" si="3"/>
        <v>3</v>
      </c>
      <c r="Q33" s="11">
        <v>2</v>
      </c>
      <c r="R33" s="12">
        <v>2</v>
      </c>
      <c r="S33" s="13">
        <f t="shared" si="4"/>
        <v>1</v>
      </c>
      <c r="T33" s="14">
        <v>5</v>
      </c>
      <c r="U33" s="36"/>
      <c r="V33" s="36"/>
      <c r="W33" s="13" t="str">
        <f t="shared" si="5"/>
        <v/>
      </c>
      <c r="X33" s="16"/>
      <c r="Y33" s="17">
        <v>1</v>
      </c>
      <c r="Z33" s="17">
        <v>1</v>
      </c>
      <c r="AA33" s="13">
        <f t="shared" si="6"/>
        <v>1</v>
      </c>
      <c r="AB33" s="18">
        <v>0</v>
      </c>
      <c r="AC33" s="39">
        <f t="shared" si="7"/>
        <v>3</v>
      </c>
    </row>
    <row r="34" spans="1:29" ht="25.5" x14ac:dyDescent="0.2">
      <c r="A34" s="9">
        <v>28</v>
      </c>
      <c r="B34" s="10" t="s">
        <v>56</v>
      </c>
      <c r="C34" s="10" t="s">
        <v>57</v>
      </c>
      <c r="D34" s="19">
        <v>1</v>
      </c>
      <c r="E34" s="19">
        <v>1</v>
      </c>
      <c r="F34" s="13">
        <f t="shared" si="0"/>
        <v>1</v>
      </c>
      <c r="G34" s="20">
        <v>6</v>
      </c>
      <c r="H34" s="36">
        <v>1</v>
      </c>
      <c r="I34" s="36">
        <v>1</v>
      </c>
      <c r="J34" s="13">
        <f t="shared" si="1"/>
        <v>1</v>
      </c>
      <c r="K34" s="16">
        <v>60</v>
      </c>
      <c r="L34" s="17"/>
      <c r="M34" s="17"/>
      <c r="N34" s="13" t="str">
        <f t="shared" si="2"/>
        <v/>
      </c>
      <c r="O34" s="18"/>
      <c r="P34" s="39">
        <f t="shared" si="3"/>
        <v>2</v>
      </c>
      <c r="Q34" s="19">
        <v>1</v>
      </c>
      <c r="R34" s="19">
        <v>1</v>
      </c>
      <c r="S34" s="13">
        <f t="shared" si="4"/>
        <v>1</v>
      </c>
      <c r="T34" s="20">
        <v>6</v>
      </c>
      <c r="U34" s="36">
        <v>1</v>
      </c>
      <c r="V34" s="36">
        <v>1</v>
      </c>
      <c r="W34" s="13">
        <f t="shared" si="5"/>
        <v>1</v>
      </c>
      <c r="X34" s="16">
        <v>60</v>
      </c>
      <c r="Y34" s="17"/>
      <c r="Z34" s="17"/>
      <c r="AA34" s="13" t="str">
        <f t="shared" si="6"/>
        <v/>
      </c>
      <c r="AB34" s="18"/>
      <c r="AC34" s="39">
        <f t="shared" si="7"/>
        <v>2</v>
      </c>
    </row>
    <row r="35" spans="1:29" ht="25.5" x14ac:dyDescent="0.2">
      <c r="A35" s="9">
        <v>29</v>
      </c>
      <c r="B35" s="10" t="s">
        <v>58</v>
      </c>
      <c r="C35" s="10" t="s">
        <v>59</v>
      </c>
      <c r="D35" s="11">
        <v>8</v>
      </c>
      <c r="E35" s="12">
        <v>8</v>
      </c>
      <c r="F35" s="13">
        <f t="shared" si="0"/>
        <v>1</v>
      </c>
      <c r="G35" s="14">
        <v>5.875</v>
      </c>
      <c r="H35" s="36">
        <v>6</v>
      </c>
      <c r="I35" s="36">
        <v>5</v>
      </c>
      <c r="J35" s="13">
        <f t="shared" si="1"/>
        <v>0.83333333333333337</v>
      </c>
      <c r="K35" s="16">
        <v>42</v>
      </c>
      <c r="L35" s="17">
        <v>2</v>
      </c>
      <c r="M35" s="17">
        <v>2</v>
      </c>
      <c r="N35" s="13">
        <f t="shared" si="2"/>
        <v>1</v>
      </c>
      <c r="O35" s="18">
        <v>85.5</v>
      </c>
      <c r="P35" s="39">
        <f t="shared" si="3"/>
        <v>16</v>
      </c>
      <c r="Q35" s="11">
        <v>8</v>
      </c>
      <c r="R35" s="12">
        <v>8</v>
      </c>
      <c r="S35" s="13">
        <f t="shared" si="4"/>
        <v>1</v>
      </c>
      <c r="T35" s="14">
        <v>5.875</v>
      </c>
      <c r="U35" s="36">
        <v>5</v>
      </c>
      <c r="V35" s="36">
        <v>4</v>
      </c>
      <c r="W35" s="13">
        <f t="shared" si="5"/>
        <v>0.8</v>
      </c>
      <c r="X35" s="16">
        <v>38.4</v>
      </c>
      <c r="Y35" s="17">
        <v>2</v>
      </c>
      <c r="Z35" s="17">
        <v>2</v>
      </c>
      <c r="AA35" s="13">
        <f t="shared" si="6"/>
        <v>1</v>
      </c>
      <c r="AB35" s="18">
        <v>85.5</v>
      </c>
      <c r="AC35" s="39">
        <f t="shared" si="7"/>
        <v>15</v>
      </c>
    </row>
    <row r="36" spans="1:29" ht="25.5" x14ac:dyDescent="0.2">
      <c r="A36" s="9">
        <v>30</v>
      </c>
      <c r="B36" s="10" t="s">
        <v>60</v>
      </c>
      <c r="C36" s="10" t="s">
        <v>61</v>
      </c>
      <c r="D36" s="11"/>
      <c r="E36" s="12"/>
      <c r="F36" s="13" t="str">
        <f t="shared" si="0"/>
        <v/>
      </c>
      <c r="G36" s="14"/>
      <c r="H36" s="36"/>
      <c r="I36" s="36"/>
      <c r="J36" s="13" t="str">
        <f t="shared" si="1"/>
        <v/>
      </c>
      <c r="K36" s="16"/>
      <c r="L36" s="17">
        <v>1</v>
      </c>
      <c r="M36" s="17">
        <v>1</v>
      </c>
      <c r="N36" s="13">
        <f t="shared" si="2"/>
        <v>1</v>
      </c>
      <c r="O36" s="18">
        <v>32</v>
      </c>
      <c r="P36" s="39">
        <f t="shared" si="3"/>
        <v>1</v>
      </c>
      <c r="Q36" s="11"/>
      <c r="R36" s="12"/>
      <c r="S36" s="13" t="str">
        <f t="shared" si="4"/>
        <v/>
      </c>
      <c r="T36" s="14"/>
      <c r="U36" s="36"/>
      <c r="V36" s="36"/>
      <c r="W36" s="13" t="str">
        <f t="shared" si="5"/>
        <v/>
      </c>
      <c r="X36" s="16"/>
      <c r="Y36" s="17">
        <v>1</v>
      </c>
      <c r="Z36" s="17">
        <v>1</v>
      </c>
      <c r="AA36" s="13">
        <f t="shared" si="6"/>
        <v>1</v>
      </c>
      <c r="AB36" s="18">
        <v>32</v>
      </c>
      <c r="AC36" s="39">
        <f t="shared" si="7"/>
        <v>1</v>
      </c>
    </row>
    <row r="37" spans="1:29" ht="25.5" x14ac:dyDescent="0.2">
      <c r="A37" s="9">
        <v>31</v>
      </c>
      <c r="B37" s="10" t="s">
        <v>62</v>
      </c>
      <c r="C37" s="10" t="s">
        <v>63</v>
      </c>
      <c r="D37" s="11"/>
      <c r="E37" s="12"/>
      <c r="F37" s="13" t="str">
        <f t="shared" si="0"/>
        <v/>
      </c>
      <c r="G37" s="14"/>
      <c r="H37" s="36"/>
      <c r="I37" s="36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39">
        <f t="shared" si="3"/>
        <v>0</v>
      </c>
      <c r="Q37" s="11"/>
      <c r="R37" s="12"/>
      <c r="S37" s="13" t="str">
        <f t="shared" si="4"/>
        <v/>
      </c>
      <c r="T37" s="14"/>
      <c r="U37" s="36"/>
      <c r="V37" s="36"/>
      <c r="W37" s="13" t="str">
        <f t="shared" si="5"/>
        <v/>
      </c>
      <c r="X37" s="16"/>
      <c r="Y37" s="17"/>
      <c r="Z37" s="17"/>
      <c r="AA37" s="13" t="str">
        <f t="shared" si="6"/>
        <v/>
      </c>
      <c r="AB37" s="18"/>
      <c r="AC37" s="39">
        <f t="shared" si="7"/>
        <v>0</v>
      </c>
    </row>
    <row r="38" spans="1:29" ht="38.25" x14ac:dyDescent="0.2">
      <c r="A38" s="9">
        <v>32</v>
      </c>
      <c r="B38" s="10" t="s">
        <v>64</v>
      </c>
      <c r="C38" s="10" t="s">
        <v>65</v>
      </c>
      <c r="D38" s="11"/>
      <c r="E38" s="12"/>
      <c r="F38" s="13" t="str">
        <f t="shared" si="0"/>
        <v/>
      </c>
      <c r="G38" s="14"/>
      <c r="H38" s="36"/>
      <c r="I38" s="36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39">
        <f t="shared" si="3"/>
        <v>0</v>
      </c>
      <c r="Q38" s="11"/>
      <c r="R38" s="12"/>
      <c r="S38" s="13" t="str">
        <f t="shared" si="4"/>
        <v/>
      </c>
      <c r="T38" s="14"/>
      <c r="U38" s="36"/>
      <c r="V38" s="36"/>
      <c r="W38" s="13" t="str">
        <f t="shared" si="5"/>
        <v/>
      </c>
      <c r="X38" s="16"/>
      <c r="Y38" s="17"/>
      <c r="Z38" s="17"/>
      <c r="AA38" s="13" t="str">
        <f t="shared" si="6"/>
        <v/>
      </c>
      <c r="AB38" s="18"/>
      <c r="AC38" s="39">
        <f t="shared" si="7"/>
        <v>0</v>
      </c>
    </row>
    <row r="39" spans="1:29" x14ac:dyDescent="0.2">
      <c r="A39" s="9">
        <v>33</v>
      </c>
      <c r="B39" s="10" t="s">
        <v>66</v>
      </c>
      <c r="C39" s="10" t="s">
        <v>67</v>
      </c>
      <c r="D39" s="11"/>
      <c r="E39" s="12"/>
      <c r="F39" s="13" t="str">
        <f t="shared" si="0"/>
        <v/>
      </c>
      <c r="G39" s="14"/>
      <c r="H39" s="36"/>
      <c r="I39" s="36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39">
        <f t="shared" si="3"/>
        <v>0</v>
      </c>
      <c r="Q39" s="11"/>
      <c r="R39" s="12"/>
      <c r="S39" s="13" t="str">
        <f t="shared" si="4"/>
        <v/>
      </c>
      <c r="T39" s="14"/>
      <c r="U39" s="36"/>
      <c r="V39" s="36"/>
      <c r="W39" s="13" t="str">
        <f t="shared" si="5"/>
        <v/>
      </c>
      <c r="X39" s="16"/>
      <c r="Y39" s="17"/>
      <c r="Z39" s="17"/>
      <c r="AA39" s="13" t="str">
        <f t="shared" si="6"/>
        <v/>
      </c>
      <c r="AB39" s="18"/>
      <c r="AC39" s="39">
        <f t="shared" si="7"/>
        <v>0</v>
      </c>
    </row>
    <row r="40" spans="1:29" ht="38.25" x14ac:dyDescent="0.2">
      <c r="A40" s="9">
        <v>34</v>
      </c>
      <c r="B40" s="10" t="s">
        <v>68</v>
      </c>
      <c r="C40" s="10" t="s">
        <v>69</v>
      </c>
      <c r="D40" s="19">
        <v>8</v>
      </c>
      <c r="E40" s="19">
        <v>2</v>
      </c>
      <c r="F40" s="13">
        <f t="shared" si="0"/>
        <v>0.25</v>
      </c>
      <c r="G40" s="20">
        <v>14</v>
      </c>
      <c r="H40" s="36">
        <v>17</v>
      </c>
      <c r="I40" s="36">
        <v>14</v>
      </c>
      <c r="J40" s="13">
        <f t="shared" si="1"/>
        <v>0.82352941176470584</v>
      </c>
      <c r="K40" s="16">
        <v>64.294117647058826</v>
      </c>
      <c r="L40" s="17">
        <v>5</v>
      </c>
      <c r="M40" s="17">
        <v>2</v>
      </c>
      <c r="N40" s="13">
        <f t="shared" si="2"/>
        <v>0.4</v>
      </c>
      <c r="O40" s="18">
        <v>142.4</v>
      </c>
      <c r="P40" s="39">
        <f t="shared" si="3"/>
        <v>30</v>
      </c>
      <c r="Q40" s="19">
        <v>7</v>
      </c>
      <c r="R40" s="19">
        <v>2</v>
      </c>
      <c r="S40" s="13">
        <f t="shared" si="4"/>
        <v>0.2857142857142857</v>
      </c>
      <c r="T40" s="20">
        <v>13.285714285714286</v>
      </c>
      <c r="U40" s="36">
        <v>17</v>
      </c>
      <c r="V40" s="36">
        <v>14</v>
      </c>
      <c r="W40" s="13">
        <f t="shared" si="5"/>
        <v>0.82352941176470584</v>
      </c>
      <c r="X40" s="16">
        <v>64.294117647058826</v>
      </c>
      <c r="Y40" s="17">
        <v>3</v>
      </c>
      <c r="Z40" s="17">
        <v>2</v>
      </c>
      <c r="AA40" s="13">
        <f t="shared" si="6"/>
        <v>0.66666666666666663</v>
      </c>
      <c r="AB40" s="18">
        <v>112.33333333333333</v>
      </c>
      <c r="AC40" s="39">
        <f t="shared" si="7"/>
        <v>27</v>
      </c>
    </row>
    <row r="41" spans="1:29" ht="38.25" x14ac:dyDescent="0.2">
      <c r="A41" s="9">
        <v>35</v>
      </c>
      <c r="B41" s="10" t="s">
        <v>70</v>
      </c>
      <c r="C41" s="10" t="s">
        <v>71</v>
      </c>
      <c r="D41" s="11">
        <v>13</v>
      </c>
      <c r="E41" s="12">
        <v>5</v>
      </c>
      <c r="F41" s="13">
        <f t="shared" si="0"/>
        <v>0.38461538461538464</v>
      </c>
      <c r="G41" s="14">
        <v>24.46153846153846</v>
      </c>
      <c r="H41" s="36">
        <v>12</v>
      </c>
      <c r="I41" s="36">
        <v>8</v>
      </c>
      <c r="J41" s="13">
        <f t="shared" si="1"/>
        <v>0.66666666666666663</v>
      </c>
      <c r="K41" s="16">
        <v>84.833333333333329</v>
      </c>
      <c r="L41" s="17">
        <v>21</v>
      </c>
      <c r="M41" s="17">
        <v>18</v>
      </c>
      <c r="N41" s="13">
        <f t="shared" si="2"/>
        <v>0.8571428571428571</v>
      </c>
      <c r="O41" s="18">
        <v>65.61904761904762</v>
      </c>
      <c r="P41" s="39">
        <f t="shared" si="3"/>
        <v>46</v>
      </c>
      <c r="Q41" s="11">
        <v>12</v>
      </c>
      <c r="R41" s="12">
        <v>5</v>
      </c>
      <c r="S41" s="13">
        <f t="shared" si="4"/>
        <v>0.41666666666666669</v>
      </c>
      <c r="T41" s="14">
        <v>21.25</v>
      </c>
      <c r="U41" s="36">
        <v>11</v>
      </c>
      <c r="V41" s="36">
        <v>8</v>
      </c>
      <c r="W41" s="13">
        <f t="shared" si="5"/>
        <v>0.72727272727272729</v>
      </c>
      <c r="X41" s="16">
        <v>86.727272727272734</v>
      </c>
      <c r="Y41" s="17">
        <v>20</v>
      </c>
      <c r="Z41" s="17">
        <v>17</v>
      </c>
      <c r="AA41" s="13">
        <f t="shared" si="6"/>
        <v>0.85</v>
      </c>
      <c r="AB41" s="18">
        <v>65.599999999999994</v>
      </c>
      <c r="AC41" s="39">
        <f t="shared" si="7"/>
        <v>43</v>
      </c>
    </row>
    <row r="42" spans="1:29" x14ac:dyDescent="0.2">
      <c r="A42" s="9">
        <v>36</v>
      </c>
      <c r="B42" s="10" t="s">
        <v>72</v>
      </c>
      <c r="C42" s="10" t="s">
        <v>73</v>
      </c>
      <c r="D42" s="11">
        <v>2</v>
      </c>
      <c r="E42" s="12">
        <v>1</v>
      </c>
      <c r="F42" s="13">
        <f t="shared" si="0"/>
        <v>0.5</v>
      </c>
      <c r="G42" s="14">
        <v>10</v>
      </c>
      <c r="H42" s="36">
        <v>2</v>
      </c>
      <c r="I42" s="36">
        <v>2</v>
      </c>
      <c r="J42" s="13">
        <f t="shared" si="1"/>
        <v>1</v>
      </c>
      <c r="K42" s="16">
        <v>15.5</v>
      </c>
      <c r="L42" s="17">
        <v>2</v>
      </c>
      <c r="M42" s="17">
        <v>2</v>
      </c>
      <c r="N42" s="13">
        <f t="shared" si="2"/>
        <v>1</v>
      </c>
      <c r="O42" s="18">
        <v>24</v>
      </c>
      <c r="P42" s="39">
        <f t="shared" si="3"/>
        <v>6</v>
      </c>
      <c r="Q42" s="11">
        <v>2</v>
      </c>
      <c r="R42" s="12">
        <v>1</v>
      </c>
      <c r="S42" s="13">
        <f t="shared" si="4"/>
        <v>0.5</v>
      </c>
      <c r="T42" s="14">
        <v>10</v>
      </c>
      <c r="U42" s="36">
        <v>2</v>
      </c>
      <c r="V42" s="36">
        <v>2</v>
      </c>
      <c r="W42" s="13">
        <f t="shared" si="5"/>
        <v>1</v>
      </c>
      <c r="X42" s="16">
        <v>15.5</v>
      </c>
      <c r="Y42" s="17">
        <v>2</v>
      </c>
      <c r="Z42" s="17">
        <v>2</v>
      </c>
      <c r="AA42" s="13">
        <f t="shared" si="6"/>
        <v>1</v>
      </c>
      <c r="AB42" s="18">
        <v>24</v>
      </c>
      <c r="AC42" s="39">
        <f t="shared" si="7"/>
        <v>6</v>
      </c>
    </row>
    <row r="43" spans="1:29" ht="25.5" x14ac:dyDescent="0.2">
      <c r="A43" s="9">
        <v>37</v>
      </c>
      <c r="B43" s="10" t="s">
        <v>74</v>
      </c>
      <c r="C43" s="10" t="s">
        <v>75</v>
      </c>
      <c r="D43" s="11">
        <v>12</v>
      </c>
      <c r="E43" s="12">
        <v>8</v>
      </c>
      <c r="F43" s="13">
        <f t="shared" si="0"/>
        <v>0.66666666666666663</v>
      </c>
      <c r="G43" s="14">
        <v>13.916666666666666</v>
      </c>
      <c r="H43" s="36">
        <v>9</v>
      </c>
      <c r="I43" s="36">
        <v>8</v>
      </c>
      <c r="J43" s="13">
        <f t="shared" si="1"/>
        <v>0.88888888888888884</v>
      </c>
      <c r="K43" s="16">
        <v>25.333333333333332</v>
      </c>
      <c r="L43" s="17">
        <v>16</v>
      </c>
      <c r="M43" s="17">
        <v>16</v>
      </c>
      <c r="N43" s="13">
        <f t="shared" si="2"/>
        <v>1</v>
      </c>
      <c r="O43" s="18">
        <v>30.1875</v>
      </c>
      <c r="P43" s="39">
        <f t="shared" si="3"/>
        <v>37</v>
      </c>
      <c r="Q43" s="11">
        <v>12</v>
      </c>
      <c r="R43" s="12">
        <v>8</v>
      </c>
      <c r="S43" s="13">
        <f t="shared" si="4"/>
        <v>0.66666666666666663</v>
      </c>
      <c r="T43" s="14">
        <v>13.916666666666666</v>
      </c>
      <c r="U43" s="36">
        <v>9</v>
      </c>
      <c r="V43" s="36">
        <v>8</v>
      </c>
      <c r="W43" s="13">
        <f t="shared" si="5"/>
        <v>0.88888888888888884</v>
      </c>
      <c r="X43" s="16">
        <v>25.333333333333332</v>
      </c>
      <c r="Y43" s="17">
        <v>16</v>
      </c>
      <c r="Z43" s="17">
        <v>16</v>
      </c>
      <c r="AA43" s="13">
        <f t="shared" si="6"/>
        <v>1</v>
      </c>
      <c r="AB43" s="18">
        <v>30.1875</v>
      </c>
      <c r="AC43" s="39">
        <f t="shared" si="7"/>
        <v>37</v>
      </c>
    </row>
    <row r="44" spans="1:29" x14ac:dyDescent="0.2">
      <c r="A44" s="9">
        <v>38</v>
      </c>
      <c r="B44" s="10" t="s">
        <v>76</v>
      </c>
      <c r="C44" s="10" t="s">
        <v>77</v>
      </c>
      <c r="D44" s="11"/>
      <c r="E44" s="12"/>
      <c r="F44" s="13" t="str">
        <f t="shared" si="0"/>
        <v/>
      </c>
      <c r="G44" s="14"/>
      <c r="H44" s="36"/>
      <c r="I44" s="36"/>
      <c r="J44" s="13" t="str">
        <f t="shared" si="1"/>
        <v/>
      </c>
      <c r="K44" s="16"/>
      <c r="L44" s="17"/>
      <c r="M44" s="17"/>
      <c r="N44" s="13" t="str">
        <f t="shared" si="2"/>
        <v/>
      </c>
      <c r="O44" s="18"/>
      <c r="P44" s="39">
        <f t="shared" si="3"/>
        <v>0</v>
      </c>
      <c r="Q44" s="11"/>
      <c r="R44" s="12"/>
      <c r="S44" s="13" t="str">
        <f t="shared" si="4"/>
        <v/>
      </c>
      <c r="T44" s="14"/>
      <c r="U44" s="36"/>
      <c r="V44" s="36"/>
      <c r="W44" s="13" t="str">
        <f t="shared" si="5"/>
        <v/>
      </c>
      <c r="X44" s="16"/>
      <c r="Y44" s="17"/>
      <c r="Z44" s="17"/>
      <c r="AA44" s="13" t="str">
        <f t="shared" si="6"/>
        <v/>
      </c>
      <c r="AB44" s="18"/>
      <c r="AC44" s="39">
        <f t="shared" si="7"/>
        <v>0</v>
      </c>
    </row>
    <row r="45" spans="1:29" x14ac:dyDescent="0.2">
      <c r="A45" s="9">
        <v>39</v>
      </c>
      <c r="B45" s="10" t="s">
        <v>78</v>
      </c>
      <c r="C45" s="10" t="s">
        <v>79</v>
      </c>
      <c r="D45" s="11"/>
      <c r="E45" s="12"/>
      <c r="F45" s="13" t="str">
        <f t="shared" si="0"/>
        <v/>
      </c>
      <c r="G45" s="14"/>
      <c r="H45" s="17"/>
      <c r="I45" s="17"/>
      <c r="J45" s="13" t="str">
        <f t="shared" si="1"/>
        <v/>
      </c>
      <c r="K45" s="18"/>
      <c r="L45" s="17"/>
      <c r="M45" s="17"/>
      <c r="N45" s="13" t="str">
        <f t="shared" si="2"/>
        <v/>
      </c>
      <c r="O45" s="18"/>
      <c r="P45" s="39">
        <f t="shared" si="3"/>
        <v>0</v>
      </c>
      <c r="Q45" s="11"/>
      <c r="R45" s="12"/>
      <c r="S45" s="13" t="str">
        <f t="shared" si="4"/>
        <v/>
      </c>
      <c r="T45" s="14"/>
      <c r="U45" s="17"/>
      <c r="V45" s="17"/>
      <c r="W45" s="13" t="str">
        <f t="shared" si="5"/>
        <v/>
      </c>
      <c r="X45" s="18"/>
      <c r="Y45" s="17"/>
      <c r="Z45" s="17"/>
      <c r="AA45" s="13" t="str">
        <f t="shared" si="6"/>
        <v/>
      </c>
      <c r="AB45" s="18"/>
      <c r="AC45" s="39">
        <f t="shared" si="7"/>
        <v>0</v>
      </c>
    </row>
    <row r="46" spans="1:29" x14ac:dyDescent="0.2">
      <c r="A46" s="9">
        <v>40</v>
      </c>
      <c r="B46" s="10" t="s">
        <v>80</v>
      </c>
      <c r="C46" s="10" t="s">
        <v>81</v>
      </c>
      <c r="D46" s="11">
        <v>62</v>
      </c>
      <c r="E46" s="12">
        <v>53</v>
      </c>
      <c r="F46" s="13">
        <f t="shared" si="0"/>
        <v>0.85483870967741937</v>
      </c>
      <c r="G46" s="14">
        <v>16.532258064516128</v>
      </c>
      <c r="H46" s="36">
        <v>95</v>
      </c>
      <c r="I46" s="36">
        <v>82</v>
      </c>
      <c r="J46" s="13">
        <f t="shared" si="1"/>
        <v>0.86315789473684212</v>
      </c>
      <c r="K46" s="16">
        <v>37.157894736842103</v>
      </c>
      <c r="L46" s="17">
        <v>111</v>
      </c>
      <c r="M46" s="17">
        <v>103</v>
      </c>
      <c r="N46" s="13">
        <f t="shared" si="2"/>
        <v>0.92792792792792789</v>
      </c>
      <c r="O46" s="18">
        <v>77.747747747747752</v>
      </c>
      <c r="P46" s="39">
        <f t="shared" si="3"/>
        <v>268</v>
      </c>
      <c r="Q46" s="11">
        <v>46</v>
      </c>
      <c r="R46" s="12">
        <v>42</v>
      </c>
      <c r="S46" s="13">
        <f t="shared" si="4"/>
        <v>0.91304347826086951</v>
      </c>
      <c r="T46" s="14">
        <v>8.0217391304347831</v>
      </c>
      <c r="U46" s="36">
        <v>72</v>
      </c>
      <c r="V46" s="36">
        <v>67</v>
      </c>
      <c r="W46" s="13">
        <f t="shared" si="5"/>
        <v>0.93055555555555558</v>
      </c>
      <c r="X46" s="16">
        <v>31.430555555555557</v>
      </c>
      <c r="Y46" s="17">
        <v>66</v>
      </c>
      <c r="Z46" s="17">
        <v>63</v>
      </c>
      <c r="AA46" s="13">
        <f t="shared" si="6"/>
        <v>0.95454545454545459</v>
      </c>
      <c r="AB46" s="18">
        <v>46.454545454545453</v>
      </c>
      <c r="AC46" s="39">
        <f t="shared" si="7"/>
        <v>184</v>
      </c>
    </row>
    <row r="47" spans="1:29" x14ac:dyDescent="0.2">
      <c r="A47" s="5">
        <v>41</v>
      </c>
      <c r="B47" s="6" t="s">
        <v>82</v>
      </c>
      <c r="C47" s="21" t="s">
        <v>83</v>
      </c>
      <c r="D47" s="6">
        <v>19</v>
      </c>
      <c r="E47" s="6">
        <v>11</v>
      </c>
      <c r="F47" s="13">
        <f t="shared" si="0"/>
        <v>0.57894736842105265</v>
      </c>
      <c r="G47" s="14">
        <v>24.05263157894737</v>
      </c>
      <c r="H47" s="36">
        <v>25</v>
      </c>
      <c r="I47" s="36">
        <v>22</v>
      </c>
      <c r="J47" s="13">
        <f t="shared" si="1"/>
        <v>0.88</v>
      </c>
      <c r="K47" s="16">
        <v>40.520000000000003</v>
      </c>
      <c r="L47" s="17">
        <v>49</v>
      </c>
      <c r="M47" s="17">
        <v>42</v>
      </c>
      <c r="N47" s="13">
        <f t="shared" si="2"/>
        <v>0.8571428571428571</v>
      </c>
      <c r="O47" s="18">
        <v>81.040816326530617</v>
      </c>
      <c r="P47" s="39">
        <f t="shared" si="3"/>
        <v>93</v>
      </c>
      <c r="Q47" s="6">
        <v>18</v>
      </c>
      <c r="R47" s="6">
        <v>11</v>
      </c>
      <c r="S47" s="13">
        <f t="shared" si="4"/>
        <v>0.61111111111111116</v>
      </c>
      <c r="T47" s="14">
        <v>17.888888888888889</v>
      </c>
      <c r="U47" s="36">
        <v>19</v>
      </c>
      <c r="V47" s="36">
        <v>18</v>
      </c>
      <c r="W47" s="13">
        <f t="shared" si="5"/>
        <v>0.94736842105263153</v>
      </c>
      <c r="X47" s="16">
        <v>22.578947368421051</v>
      </c>
      <c r="Y47" s="17">
        <v>31</v>
      </c>
      <c r="Z47" s="17">
        <v>31</v>
      </c>
      <c r="AA47" s="13">
        <f t="shared" si="6"/>
        <v>1</v>
      </c>
      <c r="AB47" s="18">
        <v>43.935483870967744</v>
      </c>
      <c r="AC47" s="39">
        <f t="shared" si="7"/>
        <v>68</v>
      </c>
    </row>
    <row r="48" spans="1:29" ht="25.5" x14ac:dyDescent="0.2">
      <c r="A48" s="5">
        <v>42</v>
      </c>
      <c r="B48" s="6" t="s">
        <v>84</v>
      </c>
      <c r="C48" s="21" t="s">
        <v>85</v>
      </c>
      <c r="D48" s="6">
        <v>16</v>
      </c>
      <c r="E48" s="6">
        <v>14</v>
      </c>
      <c r="F48" s="13">
        <f t="shared" si="0"/>
        <v>0.875</v>
      </c>
      <c r="G48" s="14">
        <v>8.125</v>
      </c>
      <c r="H48" s="36">
        <v>68</v>
      </c>
      <c r="I48" s="36">
        <v>60</v>
      </c>
      <c r="J48" s="13">
        <f t="shared" si="1"/>
        <v>0.88235294117647056</v>
      </c>
      <c r="K48" s="16">
        <v>38.279411764705884</v>
      </c>
      <c r="L48" s="17">
        <v>95</v>
      </c>
      <c r="M48" s="17">
        <v>71</v>
      </c>
      <c r="N48" s="13">
        <f t="shared" si="2"/>
        <v>0.74736842105263157</v>
      </c>
      <c r="O48" s="18">
        <v>84.557894736842101</v>
      </c>
      <c r="P48" s="39">
        <f t="shared" si="3"/>
        <v>179</v>
      </c>
      <c r="Q48" s="6">
        <v>12</v>
      </c>
      <c r="R48" s="6">
        <v>11</v>
      </c>
      <c r="S48" s="13">
        <f t="shared" si="4"/>
        <v>0.91666666666666663</v>
      </c>
      <c r="T48" s="14">
        <v>8</v>
      </c>
      <c r="U48" s="36">
        <v>33</v>
      </c>
      <c r="V48" s="36">
        <v>31</v>
      </c>
      <c r="W48" s="13">
        <f t="shared" si="5"/>
        <v>0.93939393939393945</v>
      </c>
      <c r="X48" s="16">
        <v>32.636363636363633</v>
      </c>
      <c r="Y48" s="17">
        <v>46</v>
      </c>
      <c r="Z48" s="17">
        <v>39</v>
      </c>
      <c r="AA48" s="13">
        <f t="shared" si="6"/>
        <v>0.84782608695652173</v>
      </c>
      <c r="AB48" s="18">
        <v>50.934782608695649</v>
      </c>
      <c r="AC48" s="39">
        <f t="shared" si="7"/>
        <v>91</v>
      </c>
    </row>
    <row r="49" spans="1:29" x14ac:dyDescent="0.2">
      <c r="A49" s="5">
        <v>43</v>
      </c>
      <c r="B49" s="6" t="s">
        <v>86</v>
      </c>
      <c r="C49" s="21" t="s">
        <v>87</v>
      </c>
      <c r="D49" s="6">
        <v>28</v>
      </c>
      <c r="E49" s="6">
        <v>21</v>
      </c>
      <c r="F49" s="13">
        <f t="shared" si="0"/>
        <v>0.75</v>
      </c>
      <c r="G49" s="14">
        <v>19.285714285714285</v>
      </c>
      <c r="H49" s="36">
        <v>36</v>
      </c>
      <c r="I49" s="36">
        <v>28</v>
      </c>
      <c r="J49" s="13">
        <f t="shared" si="1"/>
        <v>0.77777777777777779</v>
      </c>
      <c r="K49" s="16">
        <v>47.777777777777779</v>
      </c>
      <c r="L49" s="17">
        <v>42</v>
      </c>
      <c r="M49" s="17">
        <v>40</v>
      </c>
      <c r="N49" s="13">
        <f t="shared" si="2"/>
        <v>0.95238095238095233</v>
      </c>
      <c r="O49" s="18">
        <v>65.476190476190482</v>
      </c>
      <c r="P49" s="39">
        <f t="shared" si="3"/>
        <v>106</v>
      </c>
      <c r="Q49" s="6">
        <v>19</v>
      </c>
      <c r="R49" s="6">
        <v>13</v>
      </c>
      <c r="S49" s="13">
        <f t="shared" si="4"/>
        <v>0.68421052631578949</v>
      </c>
      <c r="T49" s="14">
        <v>20.210526315789473</v>
      </c>
      <c r="U49" s="36">
        <v>29</v>
      </c>
      <c r="V49" s="36">
        <v>23</v>
      </c>
      <c r="W49" s="13">
        <f t="shared" si="5"/>
        <v>0.7931034482758621</v>
      </c>
      <c r="X49" s="16">
        <v>43.241379310344826</v>
      </c>
      <c r="Y49" s="17">
        <v>29</v>
      </c>
      <c r="Z49" s="17">
        <v>29</v>
      </c>
      <c r="AA49" s="13">
        <f t="shared" si="6"/>
        <v>1</v>
      </c>
      <c r="AB49" s="18">
        <v>35.241379310344826</v>
      </c>
      <c r="AC49" s="39">
        <f t="shared" si="7"/>
        <v>77</v>
      </c>
    </row>
    <row r="50" spans="1:29" x14ac:dyDescent="0.2">
      <c r="A50" s="5">
        <v>44</v>
      </c>
      <c r="B50" s="6" t="s">
        <v>88</v>
      </c>
      <c r="C50" s="21" t="s">
        <v>89</v>
      </c>
      <c r="D50" s="6">
        <v>6</v>
      </c>
      <c r="E50" s="6">
        <v>5</v>
      </c>
      <c r="F50" s="13">
        <f t="shared" si="0"/>
        <v>0.83333333333333337</v>
      </c>
      <c r="G50" s="14">
        <v>33</v>
      </c>
      <c r="H50" s="36">
        <v>8</v>
      </c>
      <c r="I50" s="36">
        <v>7</v>
      </c>
      <c r="J50" s="13">
        <f t="shared" si="1"/>
        <v>0.875</v>
      </c>
      <c r="K50" s="16">
        <v>24.75</v>
      </c>
      <c r="L50" s="17">
        <v>21</v>
      </c>
      <c r="M50" s="17">
        <v>19</v>
      </c>
      <c r="N50" s="13">
        <f t="shared" si="2"/>
        <v>0.90476190476190477</v>
      </c>
      <c r="O50" s="18">
        <v>60.428571428571431</v>
      </c>
      <c r="P50" s="39">
        <f t="shared" si="3"/>
        <v>35</v>
      </c>
      <c r="Q50" s="6">
        <v>3</v>
      </c>
      <c r="R50" s="6">
        <v>3</v>
      </c>
      <c r="S50" s="13">
        <f t="shared" si="4"/>
        <v>1</v>
      </c>
      <c r="T50" s="14">
        <v>6.666666666666667</v>
      </c>
      <c r="U50" s="36">
        <v>5</v>
      </c>
      <c r="V50" s="36">
        <v>5</v>
      </c>
      <c r="W50" s="13">
        <f t="shared" si="5"/>
        <v>1</v>
      </c>
      <c r="X50" s="16">
        <v>5.6</v>
      </c>
      <c r="Y50" s="17">
        <v>13</v>
      </c>
      <c r="Z50" s="17">
        <v>13</v>
      </c>
      <c r="AA50" s="13">
        <f t="shared" si="6"/>
        <v>1</v>
      </c>
      <c r="AB50" s="18">
        <v>19.615384615384617</v>
      </c>
      <c r="AC50" s="39">
        <f t="shared" si="7"/>
        <v>21</v>
      </c>
    </row>
    <row r="51" spans="1:29" x14ac:dyDescent="0.2">
      <c r="A51" s="5">
        <v>45</v>
      </c>
      <c r="B51" s="6" t="s">
        <v>90</v>
      </c>
      <c r="C51" s="21" t="s">
        <v>91</v>
      </c>
      <c r="D51" s="6">
        <v>188</v>
      </c>
      <c r="E51" s="6">
        <v>158</v>
      </c>
      <c r="F51" s="13">
        <f t="shared" si="0"/>
        <v>0.84042553191489366</v>
      </c>
      <c r="G51" s="14">
        <v>11.75</v>
      </c>
      <c r="H51" s="36">
        <v>218</v>
      </c>
      <c r="I51" s="36">
        <v>181</v>
      </c>
      <c r="J51" s="13">
        <f t="shared" si="1"/>
        <v>0.83027522935779818</v>
      </c>
      <c r="K51" s="16">
        <v>36.178899082568805</v>
      </c>
      <c r="L51" s="17">
        <v>197</v>
      </c>
      <c r="M51" s="17">
        <v>185</v>
      </c>
      <c r="N51" s="13">
        <f t="shared" si="2"/>
        <v>0.93908629441624369</v>
      </c>
      <c r="O51" s="18">
        <v>79.289340101522839</v>
      </c>
      <c r="P51" s="39">
        <f t="shared" si="3"/>
        <v>603</v>
      </c>
      <c r="Q51" s="6">
        <v>158</v>
      </c>
      <c r="R51" s="6">
        <v>141</v>
      </c>
      <c r="S51" s="13">
        <f t="shared" si="4"/>
        <v>0.89240506329113922</v>
      </c>
      <c r="T51" s="14">
        <v>8.1455696202531644</v>
      </c>
      <c r="U51" s="36">
        <v>145</v>
      </c>
      <c r="V51" s="36">
        <v>139</v>
      </c>
      <c r="W51" s="13">
        <f t="shared" si="5"/>
        <v>0.95862068965517244</v>
      </c>
      <c r="X51" s="16">
        <v>22.648275862068967</v>
      </c>
      <c r="Y51" s="17">
        <v>98</v>
      </c>
      <c r="Z51" s="17">
        <v>92</v>
      </c>
      <c r="AA51" s="13">
        <f t="shared" si="6"/>
        <v>0.93877551020408168</v>
      </c>
      <c r="AB51" s="18">
        <v>48.775510204081634</v>
      </c>
      <c r="AC51" s="39">
        <f t="shared" si="7"/>
        <v>401</v>
      </c>
    </row>
    <row r="52" spans="1:29" x14ac:dyDescent="0.2">
      <c r="A52" s="5">
        <v>46</v>
      </c>
      <c r="B52" s="6" t="s">
        <v>92</v>
      </c>
      <c r="C52" s="21" t="s">
        <v>93</v>
      </c>
      <c r="D52" s="6">
        <v>34</v>
      </c>
      <c r="E52" s="6">
        <v>30</v>
      </c>
      <c r="F52" s="13">
        <f t="shared" si="0"/>
        <v>0.88235294117647056</v>
      </c>
      <c r="G52" s="14">
        <v>28.235294117647058</v>
      </c>
      <c r="H52" s="36">
        <v>52</v>
      </c>
      <c r="I52" s="36">
        <v>31</v>
      </c>
      <c r="J52" s="13">
        <f t="shared" si="1"/>
        <v>0.59615384615384615</v>
      </c>
      <c r="K52" s="16">
        <v>121.03846153846153</v>
      </c>
      <c r="L52" s="17">
        <v>588</v>
      </c>
      <c r="M52" s="17">
        <v>229</v>
      </c>
      <c r="N52" s="13">
        <f t="shared" si="2"/>
        <v>0.38945578231292516</v>
      </c>
      <c r="O52" s="18">
        <v>320.93707482993199</v>
      </c>
      <c r="P52" s="39">
        <f t="shared" si="3"/>
        <v>674</v>
      </c>
      <c r="Q52" s="6">
        <v>26</v>
      </c>
      <c r="R52" s="6">
        <v>23</v>
      </c>
      <c r="S52" s="13">
        <f t="shared" si="4"/>
        <v>0.88461538461538458</v>
      </c>
      <c r="T52" s="14">
        <v>22.26923076923077</v>
      </c>
      <c r="U52" s="36">
        <v>36</v>
      </c>
      <c r="V52" s="36">
        <v>23</v>
      </c>
      <c r="W52" s="13">
        <f t="shared" si="5"/>
        <v>0.63888888888888884</v>
      </c>
      <c r="X52" s="16">
        <v>101.63888888888889</v>
      </c>
      <c r="Y52" s="17">
        <v>498</v>
      </c>
      <c r="Z52" s="17">
        <v>201</v>
      </c>
      <c r="AA52" s="13">
        <f t="shared" si="6"/>
        <v>0.40361445783132532</v>
      </c>
      <c r="AB52" s="18">
        <v>311.89759036144579</v>
      </c>
      <c r="AC52" s="39">
        <f t="shared" si="7"/>
        <v>560</v>
      </c>
    </row>
    <row r="53" spans="1:29" ht="25.5" x14ac:dyDescent="0.2">
      <c r="A53" s="5">
        <v>47</v>
      </c>
      <c r="B53" s="6" t="s">
        <v>94</v>
      </c>
      <c r="C53" s="21" t="s">
        <v>95</v>
      </c>
      <c r="D53" s="6">
        <v>2</v>
      </c>
      <c r="E53" s="6">
        <v>2</v>
      </c>
      <c r="F53" s="13">
        <f t="shared" si="0"/>
        <v>1</v>
      </c>
      <c r="G53" s="14">
        <v>5</v>
      </c>
      <c r="H53" s="36">
        <v>1</v>
      </c>
      <c r="I53" s="36">
        <v>1</v>
      </c>
      <c r="J53" s="13">
        <f t="shared" si="1"/>
        <v>1</v>
      </c>
      <c r="K53" s="16">
        <v>0</v>
      </c>
      <c r="L53" s="17"/>
      <c r="M53" s="17"/>
      <c r="N53" s="13" t="str">
        <f t="shared" si="2"/>
        <v/>
      </c>
      <c r="O53" s="18"/>
      <c r="P53" s="39">
        <f t="shared" si="3"/>
        <v>3</v>
      </c>
      <c r="Q53" s="6">
        <v>2</v>
      </c>
      <c r="R53" s="6">
        <v>2</v>
      </c>
      <c r="S53" s="13">
        <f t="shared" si="4"/>
        <v>1</v>
      </c>
      <c r="T53" s="14">
        <v>5</v>
      </c>
      <c r="U53" s="36">
        <v>1</v>
      </c>
      <c r="V53" s="36">
        <v>1</v>
      </c>
      <c r="W53" s="13">
        <f t="shared" si="5"/>
        <v>1</v>
      </c>
      <c r="X53" s="16">
        <v>0</v>
      </c>
      <c r="Y53" s="17"/>
      <c r="Z53" s="17"/>
      <c r="AA53" s="13" t="str">
        <f t="shared" si="6"/>
        <v/>
      </c>
      <c r="AB53" s="18"/>
      <c r="AC53" s="39">
        <f t="shared" si="7"/>
        <v>3</v>
      </c>
    </row>
    <row r="54" spans="1:29" x14ac:dyDescent="0.2">
      <c r="A54" s="5">
        <v>48</v>
      </c>
      <c r="B54" s="6" t="s">
        <v>96</v>
      </c>
      <c r="C54" s="21" t="s">
        <v>97</v>
      </c>
      <c r="D54" s="6">
        <v>2</v>
      </c>
      <c r="E54" s="6">
        <v>1</v>
      </c>
      <c r="F54" s="13">
        <f t="shared" si="0"/>
        <v>0.5</v>
      </c>
      <c r="G54" s="14">
        <v>78</v>
      </c>
      <c r="H54" s="36">
        <v>11</v>
      </c>
      <c r="I54" s="36">
        <v>9</v>
      </c>
      <c r="J54" s="13">
        <f t="shared" si="1"/>
        <v>0.81818181818181823</v>
      </c>
      <c r="K54" s="16">
        <v>25.545454545454547</v>
      </c>
      <c r="L54" s="17">
        <v>219</v>
      </c>
      <c r="M54" s="17">
        <v>219</v>
      </c>
      <c r="N54" s="13">
        <f t="shared" si="2"/>
        <v>1</v>
      </c>
      <c r="O54" s="18">
        <v>47.356164383561641</v>
      </c>
      <c r="P54" s="39">
        <f t="shared" si="3"/>
        <v>232</v>
      </c>
      <c r="Q54" s="6">
        <v>1</v>
      </c>
      <c r="R54" s="6">
        <v>1</v>
      </c>
      <c r="S54" s="13">
        <f t="shared" si="4"/>
        <v>1</v>
      </c>
      <c r="T54" s="14">
        <v>1</v>
      </c>
      <c r="U54" s="36">
        <v>9</v>
      </c>
      <c r="V54" s="36">
        <v>8</v>
      </c>
      <c r="W54" s="13">
        <f t="shared" si="5"/>
        <v>0.88888888888888884</v>
      </c>
      <c r="X54" s="16">
        <v>10.666666666666666</v>
      </c>
      <c r="Y54" s="17">
        <v>146</v>
      </c>
      <c r="Z54" s="17">
        <v>146</v>
      </c>
      <c r="AA54" s="13">
        <f t="shared" si="6"/>
        <v>1</v>
      </c>
      <c r="AB54" s="18">
        <v>13.054794520547945</v>
      </c>
      <c r="AC54" s="39">
        <f t="shared" si="7"/>
        <v>156</v>
      </c>
    </row>
    <row r="55" spans="1:29" x14ac:dyDescent="0.2">
      <c r="A55" s="5">
        <v>49</v>
      </c>
      <c r="B55" s="6" t="s">
        <v>98</v>
      </c>
      <c r="C55" s="21" t="s">
        <v>99</v>
      </c>
      <c r="D55" s="6"/>
      <c r="E55" s="6"/>
      <c r="F55" s="13" t="str">
        <f t="shared" si="0"/>
        <v/>
      </c>
      <c r="G55" s="14"/>
      <c r="H55" s="36">
        <v>1</v>
      </c>
      <c r="I55" s="36">
        <v>1</v>
      </c>
      <c r="J55" s="13">
        <f t="shared" si="1"/>
        <v>1</v>
      </c>
      <c r="K55" s="16">
        <v>0</v>
      </c>
      <c r="L55" s="17">
        <v>114</v>
      </c>
      <c r="M55" s="17">
        <v>114</v>
      </c>
      <c r="N55" s="13">
        <f t="shared" si="2"/>
        <v>1</v>
      </c>
      <c r="O55" s="18">
        <v>0.97368421052631582</v>
      </c>
      <c r="P55" s="39">
        <f t="shared" si="3"/>
        <v>115</v>
      </c>
      <c r="Q55" s="6"/>
      <c r="R55" s="6"/>
      <c r="S55" s="13" t="str">
        <f t="shared" si="4"/>
        <v/>
      </c>
      <c r="T55" s="14"/>
      <c r="U55" s="36">
        <v>1</v>
      </c>
      <c r="V55" s="36">
        <v>1</v>
      </c>
      <c r="W55" s="13">
        <f t="shared" si="5"/>
        <v>1</v>
      </c>
      <c r="X55" s="16">
        <v>0</v>
      </c>
      <c r="Y55" s="17">
        <v>113</v>
      </c>
      <c r="Z55" s="17">
        <v>113</v>
      </c>
      <c r="AA55" s="13">
        <f t="shared" si="6"/>
        <v>1</v>
      </c>
      <c r="AB55" s="18">
        <v>0.49557522123893805</v>
      </c>
      <c r="AC55" s="39">
        <f t="shared" si="7"/>
        <v>114</v>
      </c>
    </row>
    <row r="56" spans="1:29" ht="25.5" x14ac:dyDescent="0.2">
      <c r="A56" s="5">
        <v>50</v>
      </c>
      <c r="B56" s="21" t="s">
        <v>100</v>
      </c>
      <c r="C56" s="21" t="s">
        <v>101</v>
      </c>
      <c r="D56" s="6">
        <v>18</v>
      </c>
      <c r="E56" s="33">
        <v>13</v>
      </c>
      <c r="F56" s="13">
        <f t="shared" si="0"/>
        <v>0.72222222222222221</v>
      </c>
      <c r="G56" s="14">
        <v>9.1111111111111107</v>
      </c>
      <c r="H56" s="36">
        <v>31</v>
      </c>
      <c r="I56" s="36">
        <v>25</v>
      </c>
      <c r="J56" s="13">
        <f t="shared" si="1"/>
        <v>0.80645161290322576</v>
      </c>
      <c r="K56" s="16">
        <v>63.806451612903224</v>
      </c>
      <c r="L56" s="17">
        <v>17</v>
      </c>
      <c r="M56" s="17">
        <v>15</v>
      </c>
      <c r="N56" s="13">
        <f t="shared" si="2"/>
        <v>0.88235294117647056</v>
      </c>
      <c r="O56" s="18">
        <v>101.35294117647059</v>
      </c>
      <c r="P56" s="39">
        <f t="shared" si="3"/>
        <v>66</v>
      </c>
      <c r="Q56" s="6">
        <v>18</v>
      </c>
      <c r="R56" s="33">
        <v>13</v>
      </c>
      <c r="S56" s="13">
        <f t="shared" si="4"/>
        <v>0.72222222222222221</v>
      </c>
      <c r="T56" s="14">
        <v>9.1111111111111107</v>
      </c>
      <c r="U56" s="36">
        <v>21</v>
      </c>
      <c r="V56" s="36">
        <v>17</v>
      </c>
      <c r="W56" s="13">
        <f t="shared" si="5"/>
        <v>0.80952380952380953</v>
      </c>
      <c r="X56" s="16">
        <v>56.095238095238095</v>
      </c>
      <c r="Y56" s="17">
        <v>10</v>
      </c>
      <c r="Z56" s="17">
        <v>10</v>
      </c>
      <c r="AA56" s="13">
        <f t="shared" si="6"/>
        <v>1</v>
      </c>
      <c r="AB56" s="18">
        <v>30.8</v>
      </c>
      <c r="AC56" s="39">
        <f t="shared" si="7"/>
        <v>49</v>
      </c>
    </row>
    <row r="57" spans="1:29" ht="25.5" x14ac:dyDescent="0.2">
      <c r="A57" s="5">
        <v>51</v>
      </c>
      <c r="B57" s="6" t="s">
        <v>102</v>
      </c>
      <c r="C57" s="21" t="s">
        <v>103</v>
      </c>
      <c r="D57" s="6">
        <v>30</v>
      </c>
      <c r="E57" s="6">
        <v>28</v>
      </c>
      <c r="F57" s="13">
        <f t="shared" si="0"/>
        <v>0.93333333333333335</v>
      </c>
      <c r="G57" s="14">
        <v>7.7666666666666666</v>
      </c>
      <c r="H57" s="36">
        <v>26</v>
      </c>
      <c r="I57" s="36">
        <v>16</v>
      </c>
      <c r="J57" s="13">
        <f t="shared" si="1"/>
        <v>0.61538461538461542</v>
      </c>
      <c r="K57" s="16">
        <v>52.92307692307692</v>
      </c>
      <c r="L57" s="17">
        <v>50</v>
      </c>
      <c r="M57" s="17">
        <v>39</v>
      </c>
      <c r="N57" s="13">
        <f t="shared" si="2"/>
        <v>0.78</v>
      </c>
      <c r="O57" s="18">
        <v>105.34</v>
      </c>
      <c r="P57" s="39">
        <f t="shared" si="3"/>
        <v>106</v>
      </c>
      <c r="Q57" s="6">
        <v>29</v>
      </c>
      <c r="R57" s="6">
        <v>28</v>
      </c>
      <c r="S57" s="13">
        <f t="shared" si="4"/>
        <v>0.96551724137931039</v>
      </c>
      <c r="T57" s="14">
        <v>7.5862068965517242</v>
      </c>
      <c r="U57" s="36">
        <v>24</v>
      </c>
      <c r="V57" s="36">
        <v>15</v>
      </c>
      <c r="W57" s="13">
        <f t="shared" si="5"/>
        <v>0.625</v>
      </c>
      <c r="X57" s="16">
        <v>51.25</v>
      </c>
      <c r="Y57" s="17">
        <v>40</v>
      </c>
      <c r="Z57" s="17">
        <v>35</v>
      </c>
      <c r="AA57" s="13">
        <f t="shared" si="6"/>
        <v>0.875</v>
      </c>
      <c r="AB57" s="18">
        <v>65.174999999999997</v>
      </c>
      <c r="AC57" s="39">
        <f t="shared" si="7"/>
        <v>93</v>
      </c>
    </row>
    <row r="58" spans="1:29" ht="25.5" x14ac:dyDescent="0.2">
      <c r="A58" s="5">
        <v>52</v>
      </c>
      <c r="B58" s="6" t="s">
        <v>104</v>
      </c>
      <c r="C58" s="21" t="s">
        <v>105</v>
      </c>
      <c r="D58" s="6"/>
      <c r="E58" s="6"/>
      <c r="F58" s="13" t="str">
        <f t="shared" si="0"/>
        <v/>
      </c>
      <c r="G58" s="14"/>
      <c r="H58" s="36"/>
      <c r="I58" s="36"/>
      <c r="J58" s="13" t="str">
        <f t="shared" si="1"/>
        <v/>
      </c>
      <c r="K58" s="16"/>
      <c r="L58" s="17">
        <v>3</v>
      </c>
      <c r="M58" s="17">
        <v>3</v>
      </c>
      <c r="N58" s="13">
        <f t="shared" si="2"/>
        <v>1</v>
      </c>
      <c r="O58" s="18">
        <v>0</v>
      </c>
      <c r="P58" s="39">
        <f t="shared" si="3"/>
        <v>3</v>
      </c>
      <c r="Q58" s="6"/>
      <c r="R58" s="6"/>
      <c r="S58" s="13" t="str">
        <f t="shared" si="4"/>
        <v/>
      </c>
      <c r="T58" s="14"/>
      <c r="U58" s="36"/>
      <c r="V58" s="36"/>
      <c r="W58" s="13" t="str">
        <f t="shared" si="5"/>
        <v/>
      </c>
      <c r="X58" s="16"/>
      <c r="Y58" s="17">
        <v>3</v>
      </c>
      <c r="Z58" s="17">
        <v>3</v>
      </c>
      <c r="AA58" s="13">
        <f t="shared" si="6"/>
        <v>1</v>
      </c>
      <c r="AB58" s="18">
        <v>0</v>
      </c>
      <c r="AC58" s="39">
        <f t="shared" si="7"/>
        <v>3</v>
      </c>
    </row>
    <row r="59" spans="1:29" ht="25.5" x14ac:dyDescent="0.2">
      <c r="A59" s="5">
        <v>53</v>
      </c>
      <c r="B59" s="6" t="s">
        <v>106</v>
      </c>
      <c r="C59" s="21" t="s">
        <v>107</v>
      </c>
      <c r="D59" s="6"/>
      <c r="E59" s="6"/>
      <c r="F59" s="13" t="str">
        <f t="shared" si="0"/>
        <v/>
      </c>
      <c r="G59" s="14"/>
      <c r="H59" s="36"/>
      <c r="I59" s="36"/>
      <c r="J59" s="13" t="str">
        <f t="shared" si="1"/>
        <v/>
      </c>
      <c r="K59" s="16"/>
      <c r="L59" s="17">
        <v>2</v>
      </c>
      <c r="M59" s="17">
        <v>2</v>
      </c>
      <c r="N59" s="13">
        <f t="shared" si="2"/>
        <v>1</v>
      </c>
      <c r="O59" s="18">
        <v>0</v>
      </c>
      <c r="P59" s="39">
        <f t="shared" si="3"/>
        <v>2</v>
      </c>
      <c r="Q59" s="6"/>
      <c r="R59" s="6"/>
      <c r="S59" s="13" t="str">
        <f t="shared" si="4"/>
        <v/>
      </c>
      <c r="T59" s="14"/>
      <c r="U59" s="36"/>
      <c r="V59" s="36"/>
      <c r="W59" s="13" t="str">
        <f t="shared" si="5"/>
        <v/>
      </c>
      <c r="X59" s="16"/>
      <c r="Y59" s="17">
        <v>2</v>
      </c>
      <c r="Z59" s="17">
        <v>2</v>
      </c>
      <c r="AA59" s="13">
        <f t="shared" si="6"/>
        <v>1</v>
      </c>
      <c r="AB59" s="18">
        <v>0</v>
      </c>
      <c r="AC59" s="39">
        <f t="shared" si="7"/>
        <v>2</v>
      </c>
    </row>
    <row r="60" spans="1:29" x14ac:dyDescent="0.2">
      <c r="A60" s="5">
        <v>54</v>
      </c>
      <c r="B60" s="6" t="s">
        <v>108</v>
      </c>
      <c r="C60" s="21" t="s">
        <v>109</v>
      </c>
      <c r="D60" s="6">
        <v>26</v>
      </c>
      <c r="E60" s="6">
        <v>24</v>
      </c>
      <c r="F60" s="13">
        <f t="shared" si="0"/>
        <v>0.92307692307692313</v>
      </c>
      <c r="G60" s="14">
        <v>10.461538461538462</v>
      </c>
      <c r="H60" s="36">
        <v>28</v>
      </c>
      <c r="I60" s="36">
        <v>23</v>
      </c>
      <c r="J60" s="13">
        <f t="shared" si="1"/>
        <v>0.8214285714285714</v>
      </c>
      <c r="K60" s="16">
        <v>47.321428571428569</v>
      </c>
      <c r="L60" s="17">
        <v>34</v>
      </c>
      <c r="M60" s="17">
        <v>31</v>
      </c>
      <c r="N60" s="13">
        <f t="shared" si="2"/>
        <v>0.91176470588235292</v>
      </c>
      <c r="O60" s="18">
        <v>52.117647058823529</v>
      </c>
      <c r="P60" s="39">
        <f t="shared" si="3"/>
        <v>88</v>
      </c>
      <c r="Q60" s="6">
        <v>24</v>
      </c>
      <c r="R60" s="6">
        <v>23</v>
      </c>
      <c r="S60" s="13">
        <f t="shared" si="4"/>
        <v>0.95833333333333337</v>
      </c>
      <c r="T60" s="14">
        <v>10.083333333333334</v>
      </c>
      <c r="U60" s="36">
        <v>22</v>
      </c>
      <c r="V60" s="36">
        <v>19</v>
      </c>
      <c r="W60" s="13">
        <f t="shared" si="5"/>
        <v>0.86363636363636365</v>
      </c>
      <c r="X60" s="16">
        <v>35.636363636363633</v>
      </c>
      <c r="Y60" s="17">
        <v>27</v>
      </c>
      <c r="Z60" s="17">
        <v>27</v>
      </c>
      <c r="AA60" s="13">
        <f t="shared" si="6"/>
        <v>1</v>
      </c>
      <c r="AB60" s="18">
        <v>17.518518518518519</v>
      </c>
      <c r="AC60" s="39">
        <f t="shared" si="7"/>
        <v>73</v>
      </c>
    </row>
    <row r="61" spans="1:29" ht="25.5" x14ac:dyDescent="0.2">
      <c r="A61" s="22" t="s">
        <v>110</v>
      </c>
      <c r="B61" s="21" t="s">
        <v>111</v>
      </c>
      <c r="C61" s="21" t="s">
        <v>153</v>
      </c>
      <c r="D61" s="6">
        <v>1</v>
      </c>
      <c r="E61" s="33">
        <v>1</v>
      </c>
      <c r="F61" s="34">
        <f t="shared" si="0"/>
        <v>1</v>
      </c>
      <c r="G61" s="35">
        <v>0</v>
      </c>
      <c r="H61" s="36"/>
      <c r="I61" s="36"/>
      <c r="J61" s="34" t="str">
        <f t="shared" si="1"/>
        <v/>
      </c>
      <c r="K61" s="37"/>
      <c r="L61" s="17">
        <v>3</v>
      </c>
      <c r="M61" s="17">
        <v>3</v>
      </c>
      <c r="N61" s="13">
        <f t="shared" si="2"/>
        <v>1</v>
      </c>
      <c r="O61" s="18">
        <v>0</v>
      </c>
      <c r="P61" s="39">
        <f t="shared" si="3"/>
        <v>4</v>
      </c>
      <c r="Q61" s="6">
        <v>1</v>
      </c>
      <c r="R61" s="33">
        <v>1</v>
      </c>
      <c r="S61" s="34">
        <f t="shared" si="4"/>
        <v>1</v>
      </c>
      <c r="T61" s="35">
        <v>0</v>
      </c>
      <c r="U61" s="36"/>
      <c r="V61" s="36"/>
      <c r="W61" s="34" t="str">
        <f t="shared" si="5"/>
        <v/>
      </c>
      <c r="X61" s="37"/>
      <c r="Y61" s="17">
        <v>3</v>
      </c>
      <c r="Z61" s="17">
        <v>3</v>
      </c>
      <c r="AA61" s="13">
        <f t="shared" si="6"/>
        <v>1</v>
      </c>
      <c r="AB61" s="18">
        <v>0</v>
      </c>
      <c r="AC61" s="39">
        <f t="shared" si="7"/>
        <v>4</v>
      </c>
    </row>
    <row r="62" spans="1:29" x14ac:dyDescent="0.2">
      <c r="A62" s="22" t="s">
        <v>112</v>
      </c>
      <c r="B62" s="6" t="s">
        <v>113</v>
      </c>
      <c r="C62" s="21" t="s">
        <v>9</v>
      </c>
      <c r="D62" s="6">
        <v>28</v>
      </c>
      <c r="E62" s="6">
        <v>26</v>
      </c>
      <c r="F62" s="13">
        <f t="shared" si="0"/>
        <v>0.9285714285714286</v>
      </c>
      <c r="G62" s="14">
        <v>6.6071428571428568</v>
      </c>
      <c r="H62" s="36">
        <v>31</v>
      </c>
      <c r="I62" s="36">
        <v>31</v>
      </c>
      <c r="J62" s="13">
        <f t="shared" si="1"/>
        <v>1</v>
      </c>
      <c r="K62" s="16">
        <v>26.870967741935484</v>
      </c>
      <c r="L62" s="17">
        <v>61</v>
      </c>
      <c r="M62" s="17">
        <v>59</v>
      </c>
      <c r="N62" s="13">
        <f t="shared" si="2"/>
        <v>0.96721311475409832</v>
      </c>
      <c r="O62" s="18">
        <v>27.57377049180328</v>
      </c>
      <c r="P62" s="39">
        <f t="shared" si="3"/>
        <v>120</v>
      </c>
      <c r="Q62" s="6">
        <v>11</v>
      </c>
      <c r="R62" s="6">
        <v>11</v>
      </c>
      <c r="S62" s="13">
        <f t="shared" si="4"/>
        <v>1</v>
      </c>
      <c r="T62" s="14">
        <v>3.0909090909090908</v>
      </c>
      <c r="U62" s="36">
        <v>5</v>
      </c>
      <c r="V62" s="36">
        <v>5</v>
      </c>
      <c r="W62" s="13">
        <f t="shared" si="5"/>
        <v>1</v>
      </c>
      <c r="X62" s="16">
        <v>30.4</v>
      </c>
      <c r="Y62" s="17">
        <v>30</v>
      </c>
      <c r="Z62" s="17">
        <v>29</v>
      </c>
      <c r="AA62" s="13">
        <f t="shared" si="6"/>
        <v>0.96666666666666667</v>
      </c>
      <c r="AB62" s="18">
        <v>25.5</v>
      </c>
      <c r="AC62" s="39">
        <f t="shared" si="7"/>
        <v>46</v>
      </c>
    </row>
    <row r="63" spans="1:29" x14ac:dyDescent="0.2">
      <c r="A63" s="22" t="s">
        <v>114</v>
      </c>
      <c r="B63" s="6" t="s">
        <v>115</v>
      </c>
      <c r="C63" s="21" t="s">
        <v>116</v>
      </c>
      <c r="D63" s="6">
        <v>22</v>
      </c>
      <c r="E63" s="6">
        <v>17</v>
      </c>
      <c r="F63" s="13">
        <f t="shared" si="0"/>
        <v>0.77272727272727271</v>
      </c>
      <c r="G63" s="14">
        <v>19.5</v>
      </c>
      <c r="H63" s="36">
        <v>20</v>
      </c>
      <c r="I63" s="36">
        <v>17</v>
      </c>
      <c r="J63" s="13">
        <f t="shared" si="1"/>
        <v>0.85</v>
      </c>
      <c r="K63" s="16">
        <v>24.2</v>
      </c>
      <c r="L63" s="17">
        <v>29</v>
      </c>
      <c r="M63" s="17">
        <v>29</v>
      </c>
      <c r="N63" s="13">
        <f t="shared" si="2"/>
        <v>1</v>
      </c>
      <c r="O63" s="18">
        <v>30.206896551724139</v>
      </c>
      <c r="P63" s="39">
        <f t="shared" si="3"/>
        <v>71</v>
      </c>
      <c r="Q63" s="6">
        <v>18</v>
      </c>
      <c r="R63" s="6">
        <v>16</v>
      </c>
      <c r="S63" s="13">
        <f t="shared" si="4"/>
        <v>0.88888888888888884</v>
      </c>
      <c r="T63" s="14">
        <v>7.7222222222222223</v>
      </c>
      <c r="U63" s="36">
        <v>16</v>
      </c>
      <c r="V63" s="36">
        <v>15</v>
      </c>
      <c r="W63" s="13">
        <f t="shared" si="5"/>
        <v>0.9375</v>
      </c>
      <c r="X63" s="16">
        <v>11.4375</v>
      </c>
      <c r="Y63" s="17">
        <v>25</v>
      </c>
      <c r="Z63" s="17">
        <v>25</v>
      </c>
      <c r="AA63" s="13">
        <f t="shared" si="6"/>
        <v>1</v>
      </c>
      <c r="AB63" s="18">
        <v>14.76</v>
      </c>
      <c r="AC63" s="39">
        <f t="shared" si="7"/>
        <v>59</v>
      </c>
    </row>
    <row r="64" spans="1:29" x14ac:dyDescent="0.2">
      <c r="A64" s="22" t="s">
        <v>117</v>
      </c>
      <c r="B64" s="6" t="s">
        <v>118</v>
      </c>
      <c r="C64" s="21" t="s">
        <v>119</v>
      </c>
      <c r="D64" s="6">
        <v>3</v>
      </c>
      <c r="E64" s="6">
        <v>2</v>
      </c>
      <c r="F64" s="13">
        <f t="shared" si="0"/>
        <v>0.66666666666666663</v>
      </c>
      <c r="G64" s="14">
        <v>69</v>
      </c>
      <c r="H64" s="36">
        <v>8</v>
      </c>
      <c r="I64" s="36">
        <v>7</v>
      </c>
      <c r="J64" s="13">
        <f t="shared" si="1"/>
        <v>0.875</v>
      </c>
      <c r="K64" s="16">
        <v>45.375</v>
      </c>
      <c r="L64" s="17">
        <v>9</v>
      </c>
      <c r="M64" s="17">
        <v>4</v>
      </c>
      <c r="N64" s="13">
        <f t="shared" si="2"/>
        <v>0.44444444444444442</v>
      </c>
      <c r="O64" s="18">
        <v>115.44444444444444</v>
      </c>
      <c r="P64" s="39">
        <f t="shared" si="3"/>
        <v>20</v>
      </c>
      <c r="Q64" s="6">
        <v>1</v>
      </c>
      <c r="R64" s="6">
        <v>1</v>
      </c>
      <c r="S64" s="13">
        <f t="shared" si="4"/>
        <v>1</v>
      </c>
      <c r="T64" s="14">
        <v>7</v>
      </c>
      <c r="U64" s="36">
        <v>5</v>
      </c>
      <c r="V64" s="36">
        <v>5</v>
      </c>
      <c r="W64" s="13">
        <f t="shared" si="5"/>
        <v>1</v>
      </c>
      <c r="X64" s="16">
        <v>12.6</v>
      </c>
      <c r="Y64" s="17">
        <v>3</v>
      </c>
      <c r="Z64" s="17">
        <v>3</v>
      </c>
      <c r="AA64" s="13">
        <f t="shared" si="6"/>
        <v>1</v>
      </c>
      <c r="AB64" s="18">
        <v>1.3333333333333333</v>
      </c>
      <c r="AC64" s="39">
        <f t="shared" si="7"/>
        <v>9</v>
      </c>
    </row>
    <row r="65" spans="1:29" x14ac:dyDescent="0.2">
      <c r="A65" s="22" t="s">
        <v>120</v>
      </c>
      <c r="B65" s="6" t="s">
        <v>121</v>
      </c>
      <c r="C65" s="21" t="s">
        <v>122</v>
      </c>
      <c r="D65" s="6"/>
      <c r="E65" s="6"/>
      <c r="F65" s="13" t="str">
        <f t="shared" si="0"/>
        <v/>
      </c>
      <c r="G65" s="14"/>
      <c r="H65" s="36"/>
      <c r="I65" s="36"/>
      <c r="J65" s="13" t="str">
        <f t="shared" si="1"/>
        <v/>
      </c>
      <c r="K65" s="16"/>
      <c r="L65" s="17"/>
      <c r="M65" s="17"/>
      <c r="N65" s="13" t="str">
        <f t="shared" si="2"/>
        <v/>
      </c>
      <c r="O65" s="18"/>
      <c r="P65" s="39">
        <f t="shared" si="3"/>
        <v>0</v>
      </c>
      <c r="Q65" s="6"/>
      <c r="R65" s="6"/>
      <c r="S65" s="13" t="str">
        <f t="shared" si="4"/>
        <v/>
      </c>
      <c r="T65" s="14"/>
      <c r="U65" s="36"/>
      <c r="V65" s="36"/>
      <c r="W65" s="13" t="str">
        <f t="shared" si="5"/>
        <v/>
      </c>
      <c r="X65" s="16"/>
      <c r="Y65" s="17"/>
      <c r="Z65" s="17"/>
      <c r="AA65" s="13" t="str">
        <f t="shared" si="6"/>
        <v/>
      </c>
      <c r="AB65" s="18"/>
      <c r="AC65" s="39">
        <f t="shared" si="7"/>
        <v>0</v>
      </c>
    </row>
    <row r="66" spans="1:29" x14ac:dyDescent="0.2">
      <c r="A66" s="22" t="s">
        <v>123</v>
      </c>
      <c r="B66" s="6" t="s">
        <v>124</v>
      </c>
      <c r="C66" s="21" t="s">
        <v>125</v>
      </c>
      <c r="D66" s="6">
        <v>22</v>
      </c>
      <c r="E66" s="6">
        <v>19</v>
      </c>
      <c r="F66" s="13">
        <f t="shared" si="0"/>
        <v>0.86363636363636365</v>
      </c>
      <c r="G66" s="14">
        <v>7.0909090909090908</v>
      </c>
      <c r="H66" s="36">
        <v>48</v>
      </c>
      <c r="I66" s="36">
        <v>43</v>
      </c>
      <c r="J66" s="13">
        <f t="shared" si="1"/>
        <v>0.89583333333333337</v>
      </c>
      <c r="K66" s="16">
        <v>23.979166666666668</v>
      </c>
      <c r="L66" s="17">
        <v>115</v>
      </c>
      <c r="M66" s="17">
        <v>115</v>
      </c>
      <c r="N66" s="13">
        <f t="shared" si="2"/>
        <v>1</v>
      </c>
      <c r="O66" s="18">
        <v>23.104347826086958</v>
      </c>
      <c r="P66" s="39">
        <f t="shared" si="3"/>
        <v>185</v>
      </c>
      <c r="Q66" s="6">
        <v>15</v>
      </c>
      <c r="R66" s="6">
        <v>13</v>
      </c>
      <c r="S66" s="13">
        <f t="shared" si="4"/>
        <v>0.8666666666666667</v>
      </c>
      <c r="T66" s="14">
        <v>4.5333333333333332</v>
      </c>
      <c r="U66" s="36">
        <v>21</v>
      </c>
      <c r="V66" s="36">
        <v>20</v>
      </c>
      <c r="W66" s="13">
        <f t="shared" si="5"/>
        <v>0.95238095238095233</v>
      </c>
      <c r="X66" s="16">
        <v>12.761904761904763</v>
      </c>
      <c r="Y66" s="17">
        <v>54</v>
      </c>
      <c r="Z66" s="17">
        <v>54</v>
      </c>
      <c r="AA66" s="13">
        <f t="shared" si="6"/>
        <v>1</v>
      </c>
      <c r="AB66" s="18">
        <v>12.75925925925926</v>
      </c>
      <c r="AC66" s="39">
        <f t="shared" si="7"/>
        <v>90</v>
      </c>
    </row>
    <row r="67" spans="1:29" x14ac:dyDescent="0.2">
      <c r="A67" s="22" t="s">
        <v>126</v>
      </c>
      <c r="B67" s="6" t="s">
        <v>127</v>
      </c>
      <c r="C67" s="21" t="s">
        <v>128</v>
      </c>
      <c r="D67" s="6">
        <v>14</v>
      </c>
      <c r="E67" s="6">
        <v>12</v>
      </c>
      <c r="F67" s="13">
        <f t="shared" ref="F67:F75" si="8">IF(D67&gt;0,E67/D67,"")</f>
        <v>0.8571428571428571</v>
      </c>
      <c r="G67" s="14">
        <v>15.928571428571429</v>
      </c>
      <c r="H67" s="36">
        <v>39</v>
      </c>
      <c r="I67" s="36">
        <v>36</v>
      </c>
      <c r="J67" s="13">
        <f t="shared" ref="J67:J75" si="9">IF(H67&gt;0,I67/H67,"")</f>
        <v>0.92307692307692313</v>
      </c>
      <c r="K67" s="16">
        <v>29.410256410256409</v>
      </c>
      <c r="L67" s="17">
        <v>36</v>
      </c>
      <c r="M67" s="17">
        <v>34</v>
      </c>
      <c r="N67" s="13">
        <f t="shared" ref="N67:N75" si="10">IF(L67&gt;0,M67/L67,"")</f>
        <v>0.94444444444444442</v>
      </c>
      <c r="O67" s="18">
        <v>39.5</v>
      </c>
      <c r="P67" s="39">
        <f t="shared" ref="P67:P75" si="11">+D67+H67+L67</f>
        <v>89</v>
      </c>
      <c r="Q67" s="6">
        <v>13</v>
      </c>
      <c r="R67" s="6">
        <v>12</v>
      </c>
      <c r="S67" s="13">
        <f t="shared" ref="S67:S75" si="12">IF(Q67&gt;0,R67/Q67,"")</f>
        <v>0.92307692307692313</v>
      </c>
      <c r="T67" s="14">
        <v>9</v>
      </c>
      <c r="U67" s="36">
        <v>36</v>
      </c>
      <c r="V67" s="36">
        <v>34</v>
      </c>
      <c r="W67" s="13">
        <f t="shared" ref="W67:W75" si="13">IF(U67&gt;0,V67/U67,"")</f>
        <v>0.94444444444444442</v>
      </c>
      <c r="X67" s="16">
        <v>27.583333333333332</v>
      </c>
      <c r="Y67" s="17">
        <v>25</v>
      </c>
      <c r="Z67" s="17">
        <v>25</v>
      </c>
      <c r="AA67" s="13">
        <f t="shared" ref="AA67:AA75" si="14">IF(Y67&gt;0,Z67/Y67,"")</f>
        <v>1</v>
      </c>
      <c r="AB67" s="18">
        <v>19.84</v>
      </c>
      <c r="AC67" s="39">
        <f t="shared" ref="AC67:AC75" si="15">+Q67+U67+Y67</f>
        <v>74</v>
      </c>
    </row>
    <row r="68" spans="1:29" x14ac:dyDescent="0.2">
      <c r="A68" s="22" t="s">
        <v>129</v>
      </c>
      <c r="B68" s="6" t="s">
        <v>130</v>
      </c>
      <c r="C68" s="21" t="s">
        <v>131</v>
      </c>
      <c r="D68" s="6">
        <v>14</v>
      </c>
      <c r="E68" s="6">
        <v>11</v>
      </c>
      <c r="F68" s="13">
        <f t="shared" si="8"/>
        <v>0.7857142857142857</v>
      </c>
      <c r="G68" s="14">
        <v>23.571428571428573</v>
      </c>
      <c r="H68" s="36">
        <v>22</v>
      </c>
      <c r="I68" s="36">
        <v>17</v>
      </c>
      <c r="J68" s="13">
        <f t="shared" si="9"/>
        <v>0.77272727272727271</v>
      </c>
      <c r="K68" s="16">
        <v>57.272727272727273</v>
      </c>
      <c r="L68" s="17">
        <v>45</v>
      </c>
      <c r="M68" s="17">
        <v>43</v>
      </c>
      <c r="N68" s="13">
        <f t="shared" si="10"/>
        <v>0.9555555555555556</v>
      </c>
      <c r="O68" s="18">
        <v>28.644444444444446</v>
      </c>
      <c r="P68" s="39">
        <f t="shared" si="11"/>
        <v>81</v>
      </c>
      <c r="Q68" s="6">
        <v>13</v>
      </c>
      <c r="R68" s="6">
        <v>10</v>
      </c>
      <c r="S68" s="13">
        <f t="shared" si="12"/>
        <v>0.76923076923076927</v>
      </c>
      <c r="T68" s="14">
        <v>24.615384615384617</v>
      </c>
      <c r="U68" s="36">
        <v>15</v>
      </c>
      <c r="V68" s="36">
        <v>13</v>
      </c>
      <c r="W68" s="13">
        <f t="shared" si="13"/>
        <v>0.8666666666666667</v>
      </c>
      <c r="X68" s="16">
        <v>44.4</v>
      </c>
      <c r="Y68" s="17">
        <v>34</v>
      </c>
      <c r="Z68" s="17">
        <v>32</v>
      </c>
      <c r="AA68" s="13">
        <f t="shared" si="14"/>
        <v>0.94117647058823528</v>
      </c>
      <c r="AB68" s="18">
        <v>21.235294117647058</v>
      </c>
      <c r="AC68" s="39">
        <f t="shared" si="15"/>
        <v>62</v>
      </c>
    </row>
    <row r="69" spans="1:29" x14ac:dyDescent="0.2">
      <c r="A69" s="22" t="s">
        <v>132</v>
      </c>
      <c r="B69" s="6" t="s">
        <v>133</v>
      </c>
      <c r="C69" s="21" t="s">
        <v>134</v>
      </c>
      <c r="D69" s="6"/>
      <c r="E69" s="6"/>
      <c r="F69" s="13" t="str">
        <f t="shared" si="8"/>
        <v/>
      </c>
      <c r="G69" s="14"/>
      <c r="H69" s="36"/>
      <c r="I69" s="36"/>
      <c r="J69" s="13" t="str">
        <f t="shared" si="9"/>
        <v/>
      </c>
      <c r="K69" s="16"/>
      <c r="L69" s="17"/>
      <c r="M69" s="17"/>
      <c r="N69" s="13" t="str">
        <f t="shared" si="10"/>
        <v/>
      </c>
      <c r="O69" s="18"/>
      <c r="P69" s="39">
        <f t="shared" si="11"/>
        <v>0</v>
      </c>
      <c r="Q69" s="6"/>
      <c r="R69" s="6"/>
      <c r="S69" s="13" t="str">
        <f t="shared" si="12"/>
        <v/>
      </c>
      <c r="T69" s="14"/>
      <c r="U69" s="36"/>
      <c r="V69" s="36"/>
      <c r="W69" s="13" t="str">
        <f t="shared" si="13"/>
        <v/>
      </c>
      <c r="X69" s="16"/>
      <c r="Y69" s="17"/>
      <c r="Z69" s="17"/>
      <c r="AA69" s="13" t="str">
        <f t="shared" si="14"/>
        <v/>
      </c>
      <c r="AB69" s="18"/>
      <c r="AC69" s="39">
        <f t="shared" si="15"/>
        <v>0</v>
      </c>
    </row>
    <row r="70" spans="1:29" ht="25.5" x14ac:dyDescent="0.2">
      <c r="A70" s="22" t="s">
        <v>135</v>
      </c>
      <c r="B70" s="6" t="s">
        <v>136</v>
      </c>
      <c r="C70" s="21" t="s">
        <v>137</v>
      </c>
      <c r="D70" s="6">
        <v>2</v>
      </c>
      <c r="E70" s="6">
        <v>0</v>
      </c>
      <c r="F70" s="13">
        <f t="shared" si="8"/>
        <v>0</v>
      </c>
      <c r="G70" s="14">
        <v>13.5</v>
      </c>
      <c r="H70" s="36">
        <v>5</v>
      </c>
      <c r="I70" s="36">
        <v>3</v>
      </c>
      <c r="J70" s="13">
        <f t="shared" si="9"/>
        <v>0.6</v>
      </c>
      <c r="K70" s="16">
        <v>64</v>
      </c>
      <c r="L70" s="17">
        <v>9</v>
      </c>
      <c r="M70" s="17">
        <v>8</v>
      </c>
      <c r="N70" s="13">
        <f t="shared" si="10"/>
        <v>0.88888888888888884</v>
      </c>
      <c r="O70" s="18">
        <v>84.777777777777771</v>
      </c>
      <c r="P70" s="39">
        <f t="shared" si="11"/>
        <v>16</v>
      </c>
      <c r="Q70" s="6">
        <v>1</v>
      </c>
      <c r="R70" s="6">
        <v>0</v>
      </c>
      <c r="S70" s="13">
        <f t="shared" si="12"/>
        <v>0</v>
      </c>
      <c r="T70" s="14">
        <v>11</v>
      </c>
      <c r="U70" s="36">
        <v>4</v>
      </c>
      <c r="V70" s="36">
        <v>3</v>
      </c>
      <c r="W70" s="13">
        <f t="shared" si="13"/>
        <v>0.75</v>
      </c>
      <c r="X70" s="16">
        <v>64</v>
      </c>
      <c r="Y70" s="17">
        <v>8</v>
      </c>
      <c r="Z70" s="17">
        <v>8</v>
      </c>
      <c r="AA70" s="13">
        <f t="shared" si="14"/>
        <v>1</v>
      </c>
      <c r="AB70" s="18">
        <v>71</v>
      </c>
      <c r="AC70" s="39">
        <f t="shared" si="15"/>
        <v>13</v>
      </c>
    </row>
    <row r="71" spans="1:29" ht="25.5" x14ac:dyDescent="0.2">
      <c r="A71" s="22" t="s">
        <v>138</v>
      </c>
      <c r="B71" s="6" t="s">
        <v>139</v>
      </c>
      <c r="C71" s="21" t="s">
        <v>140</v>
      </c>
      <c r="D71" s="6">
        <v>2</v>
      </c>
      <c r="E71" s="6">
        <v>2</v>
      </c>
      <c r="F71" s="13">
        <f t="shared" si="8"/>
        <v>1</v>
      </c>
      <c r="G71" s="14">
        <v>5</v>
      </c>
      <c r="H71" s="36">
        <v>9</v>
      </c>
      <c r="I71" s="36">
        <v>7</v>
      </c>
      <c r="J71" s="13">
        <f t="shared" si="9"/>
        <v>0.77777777777777779</v>
      </c>
      <c r="K71" s="16">
        <v>62.111111111111114</v>
      </c>
      <c r="L71" s="17"/>
      <c r="M71" s="17"/>
      <c r="N71" s="13" t="str">
        <f t="shared" si="10"/>
        <v/>
      </c>
      <c r="O71" s="18"/>
      <c r="P71" s="39">
        <f t="shared" si="11"/>
        <v>11</v>
      </c>
      <c r="Q71" s="6">
        <v>2</v>
      </c>
      <c r="R71" s="6">
        <v>2</v>
      </c>
      <c r="S71" s="13">
        <f t="shared" si="12"/>
        <v>1</v>
      </c>
      <c r="T71" s="14">
        <v>5</v>
      </c>
      <c r="U71" s="36">
        <v>7</v>
      </c>
      <c r="V71" s="36">
        <v>7</v>
      </c>
      <c r="W71" s="13">
        <f t="shared" si="13"/>
        <v>1</v>
      </c>
      <c r="X71" s="16">
        <v>31.428571428571427</v>
      </c>
      <c r="Y71" s="17"/>
      <c r="Z71" s="17"/>
      <c r="AA71" s="13" t="str">
        <f t="shared" si="14"/>
        <v/>
      </c>
      <c r="AB71" s="18"/>
      <c r="AC71" s="39">
        <f t="shared" si="15"/>
        <v>9</v>
      </c>
    </row>
    <row r="72" spans="1:29" x14ac:dyDescent="0.2">
      <c r="A72" s="22" t="s">
        <v>141</v>
      </c>
      <c r="B72" s="6" t="s">
        <v>142</v>
      </c>
      <c r="C72" s="21" t="s">
        <v>143</v>
      </c>
      <c r="D72" s="6"/>
      <c r="E72" s="6"/>
      <c r="F72" s="13" t="str">
        <f t="shared" si="8"/>
        <v/>
      </c>
      <c r="G72" s="14"/>
      <c r="H72" s="36"/>
      <c r="I72" s="36"/>
      <c r="J72" s="13" t="str">
        <f t="shared" si="9"/>
        <v/>
      </c>
      <c r="K72" s="16"/>
      <c r="L72" s="17">
        <v>1</v>
      </c>
      <c r="M72" s="17">
        <v>0</v>
      </c>
      <c r="N72" s="13">
        <f t="shared" si="10"/>
        <v>0</v>
      </c>
      <c r="O72" s="18">
        <v>197</v>
      </c>
      <c r="P72" s="39">
        <f t="shared" si="11"/>
        <v>1</v>
      </c>
      <c r="Q72" s="6"/>
      <c r="R72" s="6"/>
      <c r="S72" s="13" t="str">
        <f t="shared" si="12"/>
        <v/>
      </c>
      <c r="T72" s="14"/>
      <c r="U72" s="36"/>
      <c r="V72" s="36"/>
      <c r="W72" s="13" t="str">
        <f t="shared" si="13"/>
        <v/>
      </c>
      <c r="X72" s="16"/>
      <c r="Y72" s="17"/>
      <c r="Z72" s="17"/>
      <c r="AA72" s="13" t="str">
        <f t="shared" si="14"/>
        <v/>
      </c>
      <c r="AB72" s="18"/>
      <c r="AC72" s="39">
        <f t="shared" si="15"/>
        <v>0</v>
      </c>
    </row>
    <row r="73" spans="1:29" x14ac:dyDescent="0.2">
      <c r="A73" s="22" t="s">
        <v>144</v>
      </c>
      <c r="B73" s="6" t="s">
        <v>145</v>
      </c>
      <c r="C73" s="21" t="s">
        <v>146</v>
      </c>
      <c r="D73" s="6"/>
      <c r="E73" s="6"/>
      <c r="F73" s="13" t="str">
        <f t="shared" si="8"/>
        <v/>
      </c>
      <c r="G73" s="14"/>
      <c r="H73" s="15"/>
      <c r="I73" s="15"/>
      <c r="J73" s="13" t="str">
        <f t="shared" si="9"/>
        <v/>
      </c>
      <c r="K73" s="16"/>
      <c r="L73" s="17"/>
      <c r="M73" s="17"/>
      <c r="N73" s="13" t="str">
        <f t="shared" si="10"/>
        <v/>
      </c>
      <c r="O73" s="18"/>
      <c r="P73" s="39">
        <f t="shared" si="11"/>
        <v>0</v>
      </c>
      <c r="Q73" s="6"/>
      <c r="R73" s="6"/>
      <c r="S73" s="13" t="str">
        <f t="shared" si="12"/>
        <v/>
      </c>
      <c r="T73" s="14"/>
      <c r="U73" s="15"/>
      <c r="V73" s="15"/>
      <c r="W73" s="13" t="str">
        <f t="shared" si="13"/>
        <v/>
      </c>
      <c r="X73" s="16"/>
      <c r="Y73" s="17"/>
      <c r="Z73" s="17"/>
      <c r="AA73" s="13" t="str">
        <f t="shared" si="14"/>
        <v/>
      </c>
      <c r="AB73" s="18"/>
      <c r="AC73" s="39">
        <f t="shared" si="15"/>
        <v>0</v>
      </c>
    </row>
    <row r="74" spans="1:29" ht="25.5" x14ac:dyDescent="0.2">
      <c r="A74" s="22" t="s">
        <v>147</v>
      </c>
      <c r="B74" s="6" t="s">
        <v>148</v>
      </c>
      <c r="C74" s="21" t="s">
        <v>149</v>
      </c>
      <c r="D74" s="6"/>
      <c r="E74" s="6"/>
      <c r="F74" s="13" t="str">
        <f t="shared" si="8"/>
        <v/>
      </c>
      <c r="G74" s="14"/>
      <c r="H74" s="15"/>
      <c r="I74" s="15"/>
      <c r="J74" s="13" t="str">
        <f t="shared" si="9"/>
        <v/>
      </c>
      <c r="K74" s="16"/>
      <c r="L74" s="17"/>
      <c r="M74" s="17"/>
      <c r="N74" s="13" t="str">
        <f t="shared" si="10"/>
        <v/>
      </c>
      <c r="O74" s="18"/>
      <c r="P74" s="39">
        <f t="shared" si="11"/>
        <v>0</v>
      </c>
      <c r="Q74" s="6"/>
      <c r="R74" s="6"/>
      <c r="S74" s="13" t="str">
        <f t="shared" si="12"/>
        <v/>
      </c>
      <c r="T74" s="14"/>
      <c r="U74" s="15"/>
      <c r="V74" s="15"/>
      <c r="W74" s="13" t="str">
        <f t="shared" si="13"/>
        <v/>
      </c>
      <c r="X74" s="16"/>
      <c r="Y74" s="17"/>
      <c r="Z74" s="17"/>
      <c r="AA74" s="13" t="str">
        <f t="shared" si="14"/>
        <v/>
      </c>
      <c r="AB74" s="18"/>
      <c r="AC74" s="39">
        <f t="shared" si="15"/>
        <v>0</v>
      </c>
    </row>
    <row r="75" spans="1:29" ht="26.25" thickBot="1" x14ac:dyDescent="0.25">
      <c r="A75" s="23" t="s">
        <v>150</v>
      </c>
      <c r="B75" s="24" t="s">
        <v>151</v>
      </c>
      <c r="C75" s="25" t="s">
        <v>152</v>
      </c>
      <c r="D75" s="24"/>
      <c r="E75" s="24"/>
      <c r="F75" s="28" t="str">
        <f t="shared" si="8"/>
        <v/>
      </c>
      <c r="G75" s="26"/>
      <c r="H75" s="27"/>
      <c r="I75" s="27"/>
      <c r="J75" s="28" t="str">
        <f t="shared" si="9"/>
        <v/>
      </c>
      <c r="K75" s="29"/>
      <c r="L75" s="30"/>
      <c r="M75" s="30"/>
      <c r="N75" s="28" t="str">
        <f t="shared" si="10"/>
        <v/>
      </c>
      <c r="O75" s="42"/>
      <c r="P75" s="40">
        <f t="shared" si="11"/>
        <v>0</v>
      </c>
      <c r="Q75" s="24"/>
      <c r="R75" s="24"/>
      <c r="S75" s="28" t="str">
        <f t="shared" si="12"/>
        <v/>
      </c>
      <c r="T75" s="26"/>
      <c r="U75" s="27"/>
      <c r="V75" s="27"/>
      <c r="W75" s="28" t="str">
        <f t="shared" si="13"/>
        <v/>
      </c>
      <c r="X75" s="29"/>
      <c r="Y75" s="30"/>
      <c r="Z75" s="30"/>
      <c r="AA75" s="28" t="str">
        <f t="shared" si="14"/>
        <v/>
      </c>
      <c r="AB75" s="42"/>
      <c r="AC75" s="40">
        <f t="shared" si="15"/>
        <v>0</v>
      </c>
    </row>
    <row r="77" spans="1:29" x14ac:dyDescent="0.2">
      <c r="D77" s="31">
        <f>SUM(D7:D75)</f>
        <v>1757</v>
      </c>
      <c r="E77" s="31">
        <f>SUM(E7:E75)</f>
        <v>1444</v>
      </c>
      <c r="F77" s="32">
        <f>E77/D77</f>
        <v>0.82185543540125217</v>
      </c>
      <c r="H77" s="31">
        <f>SUM(H7:H75)</f>
        <v>2619</v>
      </c>
      <c r="I77" s="31">
        <f>SUM(I7:I75)</f>
        <v>1931</v>
      </c>
      <c r="J77" s="32">
        <f>I77/H77</f>
        <v>0.73730431462390222</v>
      </c>
      <c r="L77" s="31">
        <f>SUM(L7:L75)</f>
        <v>4826</v>
      </c>
      <c r="M77" s="31">
        <f>SUM(M7:M75)</f>
        <v>3740</v>
      </c>
      <c r="N77" s="32">
        <f>M77/L77</f>
        <v>0.77496891835888937</v>
      </c>
      <c r="P77" s="31">
        <f>SUM(P7:P76)</f>
        <v>9202</v>
      </c>
      <c r="Q77" s="31">
        <f>SUM(Q7:Q75)</f>
        <v>1345</v>
      </c>
      <c r="R77" s="31">
        <f>SUM(R7:R75)</f>
        <v>1165</v>
      </c>
      <c r="S77" s="32">
        <f>R77/Q77</f>
        <v>0.86617100371747213</v>
      </c>
      <c r="U77" s="31">
        <f>SUM(U7:U75)</f>
        <v>1711</v>
      </c>
      <c r="V77" s="31">
        <f>SUM(V7:V75)</f>
        <v>1440</v>
      </c>
      <c r="W77" s="32">
        <f>V77/U77</f>
        <v>0.84161309175920518</v>
      </c>
      <c r="Y77" s="31">
        <f>SUM(Y7:Y75)</f>
        <v>3197</v>
      </c>
      <c r="Z77" s="31">
        <f>SUM(Z7:Z75)</f>
        <v>2535</v>
      </c>
      <c r="AA77" s="32">
        <f>Z77/Y77</f>
        <v>0.79293087269314988</v>
      </c>
      <c r="AC77" s="31">
        <f>SUM(AC7:AC76)</f>
        <v>6253</v>
      </c>
    </row>
  </sheetData>
  <mergeCells count="12">
    <mergeCell ref="AC4:AC6"/>
    <mergeCell ref="Q5:T5"/>
    <mergeCell ref="U5:X5"/>
    <mergeCell ref="Y5:AB5"/>
    <mergeCell ref="D3:P3"/>
    <mergeCell ref="Q3:AC3"/>
    <mergeCell ref="P4:P6"/>
    <mergeCell ref="D5:G5"/>
    <mergeCell ref="H5:K5"/>
    <mergeCell ref="L5:O5"/>
    <mergeCell ref="D4:O4"/>
    <mergeCell ref="Q4:AB4"/>
  </mergeCells>
  <pageMargins left="0.25" right="0.25" top="0.75" bottom="0.75" header="0.3" footer="0.3"/>
  <pageSetup paperSize="8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2023-06-27T10:47:38Z</dcterms:modified>
</cp:coreProperties>
</file>