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nitamarche.intra\DFS\AV2\Z04\PDC\STORICOUTENTI\TINTI\DAT\trasparenza\anno 2023\secondo semestre 2023\contributi sla e MR rendicontazione 2023\"/>
    </mc:Choice>
  </mc:AlternateContent>
  <bookViews>
    <workbookView xWindow="0" yWindow="0" windowWidth="19200" windowHeight="11295" tabRatio="500"/>
  </bookViews>
  <sheets>
    <sheet name="AST ANCONA RENDICONTAZONE 2023" sheetId="3" r:id="rId1"/>
    <sheet name=" AST ANCONA SLA DETTAGLIO" sheetId="4" r:id="rId2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" i="3" l="1"/>
  <c r="F3" i="3" l="1"/>
  <c r="F4" i="3"/>
  <c r="O9" i="4" l="1"/>
  <c r="F7" i="3" l="1"/>
  <c r="E16" i="4" l="1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O10" i="4"/>
  <c r="O8" i="4"/>
  <c r="O7" i="4"/>
  <c r="O12" i="4" l="1"/>
  <c r="B4" i="4" s="1"/>
  <c r="J15" i="4"/>
  <c r="J14" i="4"/>
</calcChain>
</file>

<file path=xl/connections.xml><?xml version="1.0" encoding="utf-8"?>
<connections xmlns="http://schemas.openxmlformats.org/spreadsheetml/2006/main">
  <connection id="1" sourceFile="C:\Users\nazzareno.firmani\Documents\SLA 2019\SLA RENDICONATZIONE I e II quadr\AV 2 Rendicontazione SLA I° E II° Quadrimestre 2019.xlsx" keepAlive="1" name="AV 2 Rendicontazione SLA I° E II° Quadrimestre 2019" type="5" refreshedVersion="0" new="1" background="1" saveData="1">
    <dbPr connection="Provider=Microsoft.ACE.OLEDB.12.0;Password=&quot;&quot;;User ID=Admin;Data Source=C:\Users\nazzareno.firmani\Documents\SLA 2019\SLA RENDICONATZIONE I e II quadr\AV 2 Rendicontazione SLA I° E II° Quadrimestre 2019.xlsx;Mode=Share Deny Write;Extended Properties=&quot;HDR=YES;&quot;;Jet OLEDB:System database=&quot;&quot;;Jet OLEDB:Registry Path=&quot;&quot;;Jet OLEDB:Database Password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AV$" commandType="3"/>
  </connection>
  <connection id="2" sourceFile="C:\Users\nazzareno.firmani\Documents\SLA 2019\SLA RENDICONATZIONE I e II quadr\AV 2 Rendicontazione SLA I° E II° Quadrimestre 2019.xlsx" odcFile="C:\Users\nazzareno.firmani\Documents\Origini dati utente\AV 2 Rendicontazione SLA I° E II° Quadrimestre 2019 AV$.odc" keepAlive="1" name="AV 2 Rendicontazione SLA I° E II° Quadrimestre 2019 AV$" type="5" refreshedVersion="0" new="1" background="1">
    <dbPr connection="Provider=Microsoft.ACE.OLEDB.12.0;Password=&quot;&quot;;User ID=Admin;Data Source=C:\Users\nazzareno.firmani\Documents\SLA 2019\SLA RENDICONATZIONE I e II quadr\AV 2 Rendicontazione SLA I° E II° Quadrimestre 2019.xlsx;Mode=Share Deny Write;Extended Properties=&quot;HDR=YES;&quot;;Jet OLEDB:System database=&quot;&quot;;Jet OLEDB:Registry Path=&quot;&quot;;Jet OLEDB:Database Password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AV$" commandType="3"/>
  </connection>
</connections>
</file>

<file path=xl/sharedStrings.xml><?xml version="1.0" encoding="utf-8"?>
<sst xmlns="http://schemas.openxmlformats.org/spreadsheetml/2006/main" count="38" uniqueCount="37">
  <si>
    <t>DISTRETTO</t>
  </si>
  <si>
    <t xml:space="preserve">GENNAIO </t>
  </si>
  <si>
    <t>FEBBRAIO</t>
  </si>
  <si>
    <t>MARZO</t>
  </si>
  <si>
    <t>APRILE</t>
  </si>
  <si>
    <t>MAGGIO</t>
  </si>
  <si>
    <t>GIUGNO</t>
  </si>
  <si>
    <t>LUGLIO</t>
  </si>
  <si>
    <t xml:space="preserve">AGOSTO </t>
  </si>
  <si>
    <t>Totale</t>
  </si>
  <si>
    <t xml:space="preserve">TOTALE </t>
  </si>
  <si>
    <t>SETTEMBRE</t>
  </si>
  <si>
    <t>OTTOBRE</t>
  </si>
  <si>
    <t>NOVEMBRE</t>
  </si>
  <si>
    <t>DICEMBRE</t>
  </si>
  <si>
    <t>se</t>
  </si>
  <si>
    <t>je</t>
  </si>
  <si>
    <t>fa</t>
  </si>
  <si>
    <t>an</t>
  </si>
  <si>
    <t>Distretto di Senigallia</t>
  </si>
  <si>
    <t>Distretto di Jesi</t>
  </si>
  <si>
    <t>Distretto di Ancona</t>
  </si>
  <si>
    <t>Distretto di Fabriano</t>
  </si>
  <si>
    <t>DGRM n. 126/2023  - Determina n. 540/AST_AN del 13/4/2023 - Riconoscimento e valorizzazione del lavoro di cura del familiare - caregiver che assiste persone affette da Sclerosi Laterale amiotrofica. Criteri per accedere ai contributi  per l’anno 2023</t>
  </si>
  <si>
    <t xml:space="preserve">Contributo residuo </t>
  </si>
  <si>
    <t>N. BENEFICIARI</t>
  </si>
  <si>
    <t>RENDICONTAZIONE ANNO 2023</t>
  </si>
  <si>
    <t>NUMERO DI BENEFICIARI AMMESSI AL CONTRIBUTO</t>
  </si>
  <si>
    <t xml:space="preserve">NUMERO DI BENEFICIARI AMMESSI AL CONTRIBUTO </t>
  </si>
  <si>
    <t>NUMERO COMPLESSIVO DEI BENEFICIARI AMMESSI AI CONTRIBUTI</t>
  </si>
  <si>
    <t>Costi sostenuti per il periodo 01/01/2023 - 31/12/2023 dall'AST di Ancona</t>
  </si>
  <si>
    <t>AST DI ANCONA</t>
  </si>
  <si>
    <t xml:space="preserve">Totale contributo erogato da Regione all'AST di Ancona </t>
  </si>
  <si>
    <t>-di cui acconto liquidato con decreto del Dirigente del Settore Contrasto al disagio n. 20 del 28 febbraio 2023</t>
  </si>
  <si>
    <t>-di cui saldo liquidato con decreto del Dirigente del Settore Contrasto al disagio  n. 151 del 12 dicembre 2023)</t>
  </si>
  <si>
    <t>https://www.asur.marche.it/documents/24401/2129488/540.pdf</t>
  </si>
  <si>
    <t>link al provvedimento amministrativo AST di Ancona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</si>
</sst>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€&quot;\ * #,##0.00_-;\-&quot;€&quot;\ * #,##0.00_-;_-&quot;€&quot;\ * &quot;-&quot;??_-;_-@_-"/>
    <numFmt numFmtId="165" formatCode="_-&quot;€ &quot;* #,##0.00_-;&quot;-€ &quot;* #,##0.00_-;_-&quot;€ &quot;* \-??_-;_-@_-"/>
  </numFmts>
  <fonts count="13" x14ac:knownFonts="1">
    <font>
      <sz val="10"/>
      <name val="Arial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  <charset val="1"/>
    </font>
    <font>
      <b/>
      <i/>
      <sz val="10"/>
      <name val="Arial"/>
      <family val="2"/>
      <charset val="1"/>
    </font>
    <font>
      <i/>
      <sz val="10"/>
      <name val="Arial"/>
      <family val="2"/>
      <charset val="1"/>
    </font>
    <font>
      <b/>
      <sz val="12"/>
      <name val="Calibri"/>
      <family val="2"/>
      <scheme val="minor"/>
    </font>
    <font>
      <u/>
      <sz val="10"/>
      <color theme="1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rgb="FF666699"/>
      </left>
      <right style="medium">
        <color rgb="FF666699"/>
      </right>
      <top style="medium">
        <color rgb="FF666699"/>
      </top>
      <bottom style="medium">
        <color rgb="FF6666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666699"/>
      </left>
      <right/>
      <top style="medium">
        <color rgb="FF666699"/>
      </top>
      <bottom style="medium">
        <color rgb="FF666699"/>
      </bottom>
      <diagonal/>
    </border>
    <border>
      <left/>
      <right/>
      <top style="medium">
        <color rgb="FF666699"/>
      </top>
      <bottom style="medium">
        <color rgb="FF666699"/>
      </bottom>
      <diagonal/>
    </border>
    <border>
      <left/>
      <right style="medium">
        <color rgb="FF666699"/>
      </right>
      <top style="medium">
        <color rgb="FF666699"/>
      </top>
      <bottom style="medium">
        <color rgb="FF66669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2" fillId="0" borderId="0" applyBorder="0" applyProtection="0"/>
    <xf numFmtId="165" fontId="2" fillId="0" borderId="0" applyBorder="0" applyProtection="0"/>
    <xf numFmtId="0" fontId="3" fillId="0" borderId="0"/>
    <xf numFmtId="0" fontId="12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3" borderId="0" xfId="0" applyFill="1"/>
    <xf numFmtId="0" fontId="0" fillId="3" borderId="0" xfId="0" applyFill="1" applyBorder="1"/>
    <xf numFmtId="0" fontId="5" fillId="3" borderId="11" xfId="0" applyFont="1" applyFill="1" applyBorder="1"/>
    <xf numFmtId="0" fontId="5" fillId="3" borderId="6" xfId="0" applyFont="1" applyFill="1" applyBorder="1"/>
    <xf numFmtId="0" fontId="5" fillId="3" borderId="7" xfId="0" applyFont="1" applyFill="1" applyBorder="1"/>
    <xf numFmtId="4" fontId="5" fillId="3" borderId="7" xfId="0" applyNumberFormat="1" applyFont="1" applyFill="1" applyBorder="1"/>
    <xf numFmtId="0" fontId="4" fillId="0" borderId="0" xfId="0" applyFont="1"/>
    <xf numFmtId="0" fontId="4" fillId="0" borderId="0" xfId="0" applyFont="1" applyBorder="1"/>
    <xf numFmtId="0" fontId="6" fillId="0" borderId="0" xfId="0" applyFont="1"/>
    <xf numFmtId="3" fontId="2" fillId="0" borderId="2" xfId="0" applyNumberFormat="1" applyFont="1" applyBorder="1"/>
    <xf numFmtId="0" fontId="1" fillId="2" borderId="1" xfId="0" applyFont="1" applyFill="1" applyBorder="1"/>
    <xf numFmtId="4" fontId="1" fillId="2" borderId="1" xfId="0" applyNumberFormat="1" applyFont="1" applyFill="1" applyBorder="1"/>
    <xf numFmtId="0" fontId="10" fillId="0" borderId="2" xfId="0" applyFont="1" applyBorder="1"/>
    <xf numFmtId="0" fontId="9" fillId="0" borderId="2" xfId="0" applyFont="1" applyBorder="1"/>
    <xf numFmtId="0" fontId="0" fillId="0" borderId="2" xfId="0" applyFont="1" applyBorder="1"/>
    <xf numFmtId="3" fontId="2" fillId="0" borderId="2" xfId="0" applyNumberFormat="1" applyFont="1" applyFill="1" applyBorder="1"/>
    <xf numFmtId="0" fontId="7" fillId="0" borderId="3" xfId="0" applyFont="1" applyBorder="1"/>
    <xf numFmtId="0" fontId="7" fillId="0" borderId="4" xfId="0" applyFont="1" applyBorder="1"/>
    <xf numFmtId="164" fontId="7" fillId="0" borderId="5" xfId="0" applyNumberFormat="1" applyFont="1" applyBorder="1"/>
    <xf numFmtId="3" fontId="7" fillId="2" borderId="1" xfId="0" applyNumberFormat="1" applyFont="1" applyFill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5" xfId="0" applyFont="1" applyBorder="1"/>
    <xf numFmtId="0" fontId="7" fillId="3" borderId="0" xfId="0" applyFont="1" applyFill="1"/>
    <xf numFmtId="0" fontId="7" fillId="0" borderId="0" xfId="0" applyFont="1"/>
    <xf numFmtId="4" fontId="11" fillId="3" borderId="7" xfId="0" applyNumberFormat="1" applyFont="1" applyFill="1" applyBorder="1"/>
    <xf numFmtId="0" fontId="11" fillId="3" borderId="11" xfId="0" applyFont="1" applyFill="1" applyBorder="1"/>
    <xf numFmtId="4" fontId="1" fillId="0" borderId="2" xfId="2" applyNumberFormat="1" applyFont="1" applyBorder="1" applyAlignment="1" applyProtection="1"/>
    <xf numFmtId="4" fontId="2" fillId="0" borderId="2" xfId="1" applyNumberFormat="1" applyBorder="1" applyAlignment="1" applyProtection="1"/>
    <xf numFmtId="4" fontId="2" fillId="0" borderId="2" xfId="1" applyNumberFormat="1" applyFill="1" applyBorder="1" applyAlignment="1" applyProtection="1"/>
    <xf numFmtId="4" fontId="2" fillId="0" borderId="2" xfId="1" applyNumberFormat="1" applyFont="1" applyBorder="1" applyAlignment="1" applyProtection="1"/>
    <xf numFmtId="4" fontId="0" fillId="0" borderId="2" xfId="2" applyNumberFormat="1" applyFont="1" applyBorder="1" applyAlignment="1" applyProtection="1"/>
    <xf numFmtId="0" fontId="7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9" fontId="11" fillId="3" borderId="2" xfId="0" applyNumberFormat="1" applyFont="1" applyFill="1" applyBorder="1" applyAlignment="1">
      <alignment horizontal="left" wrapText="1"/>
    </xf>
    <xf numFmtId="0" fontId="5" fillId="3" borderId="11" xfId="0" quotePrefix="1" applyFont="1" applyFill="1" applyBorder="1" applyAlignment="1">
      <alignment horizontal="left" wrapText="1" indent="3"/>
    </xf>
    <xf numFmtId="0" fontId="5" fillId="3" borderId="6" xfId="0" applyFont="1" applyFill="1" applyBorder="1" applyAlignment="1">
      <alignment horizontal="left" wrapText="1" indent="3"/>
    </xf>
    <xf numFmtId="0" fontId="5" fillId="3" borderId="7" xfId="0" applyFont="1" applyFill="1" applyBorder="1" applyAlignment="1">
      <alignment horizontal="left" wrapText="1" indent="3"/>
    </xf>
    <xf numFmtId="0" fontId="1" fillId="0" borderId="0" xfId="0" applyFont="1" applyBorder="1" applyAlignment="1">
      <alignment horizontal="left"/>
    </xf>
    <xf numFmtId="49" fontId="8" fillId="0" borderId="0" xfId="0" applyNumberFormat="1" applyFont="1" applyBorder="1" applyAlignment="1">
      <alignment horizontal="left" wrapText="1"/>
    </xf>
    <xf numFmtId="0" fontId="12" fillId="0" borderId="0" xfId="4"/>
  </cellXfs>
  <cellStyles count="5">
    <cellStyle name="Collegamento ipertestuale" xfId="4" builtinId="8"/>
    <cellStyle name="Normale" xfId="0" builtinId="0"/>
    <cellStyle name="Normale 2" xfId="3"/>
    <cellStyle name="Testo descrittivo" xfId="2" builtinId="53" customBuiltin="1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sur.marche.it/documents/24401/2129488/540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workbookViewId="0">
      <selection activeCell="E19" sqref="E19"/>
    </sheetView>
  </sheetViews>
  <sheetFormatPr defaultRowHeight="12.75" x14ac:dyDescent="0.2"/>
  <cols>
    <col min="4" max="4" width="25.5703125" customWidth="1"/>
    <col min="5" max="5" width="25.28515625" customWidth="1"/>
    <col min="6" max="6" width="37.140625" customWidth="1"/>
    <col min="7" max="7" width="15.28515625" customWidth="1"/>
    <col min="9" max="9" width="10.140625" bestFit="1" customWidth="1"/>
  </cols>
  <sheetData>
    <row r="1" spans="1:13" ht="23.25" customHeight="1" x14ac:dyDescent="0.2">
      <c r="A1" s="39" t="s">
        <v>23</v>
      </c>
      <c r="B1" s="39"/>
      <c r="C1" s="39"/>
      <c r="D1" s="39"/>
      <c r="E1" s="39"/>
      <c r="F1" s="39"/>
      <c r="G1" s="3"/>
      <c r="H1" s="3"/>
      <c r="I1" s="3"/>
      <c r="J1" s="3"/>
      <c r="K1" s="3"/>
      <c r="L1" s="3"/>
      <c r="M1" s="3"/>
    </row>
    <row r="2" spans="1:13" s="2" customFormat="1" ht="24" customHeight="1" x14ac:dyDescent="0.2">
      <c r="A2" s="39"/>
      <c r="B2" s="39"/>
      <c r="C2" s="39"/>
      <c r="D2" s="39"/>
      <c r="E2" s="39"/>
      <c r="F2" s="39"/>
      <c r="G2" s="4"/>
      <c r="H2" s="4"/>
      <c r="I2" s="4"/>
      <c r="J2" s="3"/>
      <c r="K2" s="4"/>
      <c r="L2" s="4"/>
      <c r="M2" s="4"/>
    </row>
    <row r="3" spans="1:13" ht="38.25" customHeight="1" x14ac:dyDescent="0.25">
      <c r="A3" s="30" t="s">
        <v>32</v>
      </c>
      <c r="B3" s="6"/>
      <c r="C3" s="6"/>
      <c r="D3" s="6"/>
      <c r="E3" s="7"/>
      <c r="F3" s="29">
        <f>F4+F5</f>
        <v>412215</v>
      </c>
      <c r="G3" s="3"/>
      <c r="H3" s="3"/>
      <c r="I3" s="3"/>
      <c r="J3" s="3"/>
      <c r="K3" s="3"/>
      <c r="L3" s="3"/>
      <c r="M3" s="3"/>
    </row>
    <row r="4" spans="1:13" ht="38.25" customHeight="1" x14ac:dyDescent="0.25">
      <c r="A4" s="40" t="s">
        <v>33</v>
      </c>
      <c r="B4" s="41"/>
      <c r="C4" s="41"/>
      <c r="D4" s="41"/>
      <c r="E4" s="42"/>
      <c r="F4" s="8">
        <f>287654.66</f>
        <v>287654.65999999997</v>
      </c>
      <c r="G4" s="3"/>
      <c r="H4" s="3"/>
      <c r="I4" s="3"/>
      <c r="J4" s="3"/>
      <c r="K4" s="3"/>
      <c r="L4" s="3"/>
      <c r="M4" s="3"/>
    </row>
    <row r="5" spans="1:13" ht="38.25" customHeight="1" x14ac:dyDescent="0.25">
      <c r="A5" s="40" t="s">
        <v>34</v>
      </c>
      <c r="B5" s="41"/>
      <c r="C5" s="41"/>
      <c r="D5" s="41"/>
      <c r="E5" s="42"/>
      <c r="F5" s="8">
        <v>124560.34</v>
      </c>
      <c r="G5" s="3"/>
      <c r="H5" s="3"/>
      <c r="I5" s="3"/>
      <c r="J5" s="3"/>
      <c r="K5" s="3"/>
      <c r="L5" s="3"/>
      <c r="M5" s="3"/>
    </row>
    <row r="6" spans="1:13" ht="15.75" x14ac:dyDescent="0.25">
      <c r="A6" s="30" t="s">
        <v>30</v>
      </c>
      <c r="B6" s="6"/>
      <c r="C6" s="6"/>
      <c r="D6" s="6"/>
      <c r="E6" s="7"/>
      <c r="F6" s="29">
        <f>' AST ANCONA SLA DETTAGLIO'!B4</f>
        <v>411348.45396313368</v>
      </c>
      <c r="G6" s="3"/>
      <c r="H6" s="3"/>
      <c r="I6" s="3"/>
      <c r="J6" s="3"/>
      <c r="K6" s="3"/>
      <c r="L6" s="3"/>
      <c r="M6" s="3"/>
    </row>
    <row r="7" spans="1:13" s="28" customFormat="1" ht="15.75" x14ac:dyDescent="0.25">
      <c r="A7" s="5" t="s">
        <v>24</v>
      </c>
      <c r="B7" s="6"/>
      <c r="C7" s="6"/>
      <c r="D7" s="6"/>
      <c r="E7" s="7"/>
      <c r="F7" s="8">
        <f>F3-F6</f>
        <v>866.5460368663189</v>
      </c>
      <c r="G7" s="27"/>
      <c r="H7" s="27"/>
      <c r="I7" s="27"/>
      <c r="J7" s="27"/>
      <c r="K7" s="27"/>
      <c r="L7" s="27"/>
      <c r="M7" s="27"/>
    </row>
    <row r="8" spans="1:13" x14ac:dyDescent="0.2">
      <c r="J8" s="3"/>
    </row>
    <row r="9" spans="1:13" x14ac:dyDescent="0.2">
      <c r="J9" s="3"/>
    </row>
    <row r="10" spans="1:13" x14ac:dyDescent="0.2">
      <c r="A10" t="s">
        <v>36</v>
      </c>
    </row>
    <row r="11" spans="1:13" x14ac:dyDescent="0.2">
      <c r="A11" s="45" t="s">
        <v>35</v>
      </c>
    </row>
  </sheetData>
  <mergeCells count="3">
    <mergeCell ref="A1:F2"/>
    <mergeCell ref="A4:E4"/>
    <mergeCell ref="A5:E5"/>
  </mergeCells>
  <hyperlinks>
    <hyperlink ref="A11" r:id="rId1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18"/>
  <sheetViews>
    <sheetView zoomScale="112" zoomScaleNormal="112" workbookViewId="0">
      <selection activeCell="A23" sqref="A23"/>
    </sheetView>
  </sheetViews>
  <sheetFormatPr defaultRowHeight="12.75" x14ac:dyDescent="0.2"/>
  <cols>
    <col min="1" max="1" width="22.28515625" customWidth="1"/>
    <col min="2" max="2" width="15" bestFit="1" customWidth="1"/>
    <col min="3" max="15" width="12.42578125" customWidth="1"/>
  </cols>
  <sheetData>
    <row r="1" spans="1:15" x14ac:dyDescent="0.2">
      <c r="A1" s="43" t="s">
        <v>26</v>
      </c>
      <c r="B1" s="43"/>
      <c r="C1" s="4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27" customHeight="1" x14ac:dyDescent="0.2">
      <c r="A2" s="44" t="s">
        <v>23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13.5" thickBot="1" x14ac:dyDescent="0.25"/>
    <row r="4" spans="1:15" ht="13.5" thickBot="1" x14ac:dyDescent="0.25">
      <c r="A4" s="13" t="s">
        <v>31</v>
      </c>
      <c r="B4" s="14">
        <f>O12</f>
        <v>411348.45396313368</v>
      </c>
    </row>
    <row r="6" spans="1:15" x14ac:dyDescent="0.2">
      <c r="A6" s="16" t="s">
        <v>0</v>
      </c>
      <c r="B6" s="36" t="s">
        <v>25</v>
      </c>
      <c r="C6" s="37" t="s">
        <v>1</v>
      </c>
      <c r="D6" s="37" t="s">
        <v>2</v>
      </c>
      <c r="E6" s="37" t="s">
        <v>3</v>
      </c>
      <c r="F6" s="37" t="s">
        <v>4</v>
      </c>
      <c r="G6" s="37" t="s">
        <v>5</v>
      </c>
      <c r="H6" s="37" t="s">
        <v>6</v>
      </c>
      <c r="I6" s="37" t="s">
        <v>7</v>
      </c>
      <c r="J6" s="37" t="s">
        <v>8</v>
      </c>
      <c r="K6" s="37" t="s">
        <v>11</v>
      </c>
      <c r="L6" s="37" t="s">
        <v>12</v>
      </c>
      <c r="M6" s="37" t="s">
        <v>13</v>
      </c>
      <c r="N6" s="37" t="s">
        <v>14</v>
      </c>
      <c r="O6" s="38" t="s">
        <v>9</v>
      </c>
    </row>
    <row r="7" spans="1:15" x14ac:dyDescent="0.2">
      <c r="A7" s="15" t="s">
        <v>19</v>
      </c>
      <c r="B7">
        <v>9</v>
      </c>
      <c r="C7" s="32">
        <v>6165</v>
      </c>
      <c r="D7" s="32">
        <v>5450.7142857142862</v>
      </c>
      <c r="E7" s="32">
        <v>6003.7096774193551</v>
      </c>
      <c r="F7" s="32">
        <v>6165</v>
      </c>
      <c r="G7" s="32">
        <v>6165</v>
      </c>
      <c r="H7" s="32">
        <v>6165</v>
      </c>
      <c r="I7" s="32">
        <v>6165</v>
      </c>
      <c r="J7" s="32">
        <v>6998</v>
      </c>
      <c r="K7" s="32">
        <v>6998</v>
      </c>
      <c r="L7" s="32">
        <v>6998</v>
      </c>
      <c r="M7" s="32">
        <v>6998</v>
      </c>
      <c r="N7" s="32">
        <v>7831</v>
      </c>
      <c r="O7" s="31">
        <f>SUM(C7:N7)</f>
        <v>78102.423963133639</v>
      </c>
    </row>
    <row r="8" spans="1:15" x14ac:dyDescent="0.2">
      <c r="A8" s="15" t="s">
        <v>20</v>
      </c>
      <c r="B8" s="18">
        <v>5</v>
      </c>
      <c r="C8" s="33">
        <v>4332</v>
      </c>
      <c r="D8" s="33">
        <v>4332</v>
      </c>
      <c r="E8" s="33">
        <v>4332</v>
      </c>
      <c r="F8" s="33">
        <v>4332</v>
      </c>
      <c r="G8" s="33">
        <v>4332</v>
      </c>
      <c r="H8" s="33">
        <v>4332</v>
      </c>
      <c r="I8" s="33">
        <v>4332</v>
      </c>
      <c r="J8" s="33">
        <v>4332</v>
      </c>
      <c r="K8" s="33">
        <v>3582.3</v>
      </c>
      <c r="L8" s="33">
        <v>3499</v>
      </c>
      <c r="M8" s="33">
        <v>3499</v>
      </c>
      <c r="N8" s="33">
        <v>3499</v>
      </c>
      <c r="O8" s="31">
        <f t="shared" ref="O8:O10" si="0">SUM(C8:N8)</f>
        <v>48735.3</v>
      </c>
    </row>
    <row r="9" spans="1:15" x14ac:dyDescent="0.2">
      <c r="A9" s="15" t="s">
        <v>22</v>
      </c>
      <c r="B9" s="12">
        <v>7</v>
      </c>
      <c r="C9" s="32">
        <v>5332</v>
      </c>
      <c r="D9" s="32">
        <v>5332</v>
      </c>
      <c r="E9" s="32">
        <v>5332</v>
      </c>
      <c r="F9" s="32">
        <v>5332</v>
      </c>
      <c r="G9" s="32">
        <v>5332</v>
      </c>
      <c r="H9" s="32">
        <v>5332</v>
      </c>
      <c r="I9" s="32">
        <v>5332</v>
      </c>
      <c r="J9" s="32">
        <v>4687.1000000000004</v>
      </c>
      <c r="K9" s="32">
        <v>4499</v>
      </c>
      <c r="L9" s="32">
        <v>5041.68</v>
      </c>
      <c r="M9" s="32">
        <v>4798.67</v>
      </c>
      <c r="N9" s="32">
        <v>5332</v>
      </c>
      <c r="O9" s="31">
        <f t="shared" ref="O9" si="1">SUM(C9:N9)</f>
        <v>61682.45</v>
      </c>
    </row>
    <row r="10" spans="1:15" x14ac:dyDescent="0.2">
      <c r="A10" s="15" t="s">
        <v>21</v>
      </c>
      <c r="B10" s="12">
        <v>27</v>
      </c>
      <c r="C10" s="32">
        <v>16095.29</v>
      </c>
      <c r="D10" s="32">
        <v>15665</v>
      </c>
      <c r="E10" s="32">
        <v>15662</v>
      </c>
      <c r="F10" s="34">
        <v>17495</v>
      </c>
      <c r="G10" s="32">
        <v>18911.5</v>
      </c>
      <c r="H10" s="32">
        <v>19527.63</v>
      </c>
      <c r="I10" s="32">
        <v>19161</v>
      </c>
      <c r="J10" s="32">
        <v>21833</v>
      </c>
      <c r="K10" s="32">
        <v>19161</v>
      </c>
      <c r="L10" s="32">
        <v>20161</v>
      </c>
      <c r="M10" s="32">
        <v>19827.86</v>
      </c>
      <c r="N10" s="32">
        <v>19328</v>
      </c>
      <c r="O10" s="31">
        <f t="shared" si="0"/>
        <v>222828.28000000003</v>
      </c>
    </row>
    <row r="11" spans="1:15" x14ac:dyDescent="0.2">
      <c r="A11" s="15"/>
      <c r="B11" s="1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1"/>
    </row>
    <row r="12" spans="1:15" x14ac:dyDescent="0.2">
      <c r="A12" s="17" t="s">
        <v>10</v>
      </c>
      <c r="B12" s="12">
        <f t="shared" ref="B12:O12" si="2">SUM(B7:B11)</f>
        <v>48</v>
      </c>
      <c r="C12" s="35">
        <f t="shared" si="2"/>
        <v>31924.29</v>
      </c>
      <c r="D12" s="35">
        <f t="shared" si="2"/>
        <v>30779.714285714286</v>
      </c>
      <c r="E12" s="35">
        <f t="shared" si="2"/>
        <v>31329.709677419356</v>
      </c>
      <c r="F12" s="35">
        <f t="shared" si="2"/>
        <v>33324</v>
      </c>
      <c r="G12" s="35">
        <f t="shared" si="2"/>
        <v>34740.5</v>
      </c>
      <c r="H12" s="35">
        <f t="shared" si="2"/>
        <v>35356.630000000005</v>
      </c>
      <c r="I12" s="35">
        <f t="shared" si="2"/>
        <v>34990</v>
      </c>
      <c r="J12" s="35">
        <f t="shared" si="2"/>
        <v>37850.1</v>
      </c>
      <c r="K12" s="35">
        <f t="shared" si="2"/>
        <v>34240.300000000003</v>
      </c>
      <c r="L12" s="35">
        <f t="shared" si="2"/>
        <v>35699.68</v>
      </c>
      <c r="M12" s="35">
        <f t="shared" si="2"/>
        <v>35123.53</v>
      </c>
      <c r="N12" s="35">
        <f t="shared" si="2"/>
        <v>35990</v>
      </c>
      <c r="O12" s="31">
        <f t="shared" si="2"/>
        <v>411348.45396313368</v>
      </c>
    </row>
    <row r="13" spans="1:15" ht="13.5" thickBot="1" x14ac:dyDescent="0.25">
      <c r="A13" s="9"/>
      <c r="B13" s="9"/>
      <c r="C13" s="9"/>
      <c r="D13" s="9"/>
      <c r="E13" s="9"/>
      <c r="F13" s="11" t="s">
        <v>15</v>
      </c>
      <c r="G13" s="11" t="s">
        <v>16</v>
      </c>
      <c r="H13" s="11" t="s">
        <v>17</v>
      </c>
      <c r="I13" s="11" t="s">
        <v>18</v>
      </c>
      <c r="J13" s="11"/>
      <c r="K13" s="9"/>
      <c r="L13" s="9"/>
      <c r="M13" s="9"/>
      <c r="N13" s="9"/>
      <c r="O13" s="10"/>
    </row>
    <row r="14" spans="1:15" ht="13.5" thickBot="1" x14ac:dyDescent="0.25">
      <c r="A14" s="19" t="s">
        <v>27</v>
      </c>
      <c r="B14" s="20"/>
      <c r="C14" s="20"/>
      <c r="D14" s="21">
        <v>1000</v>
      </c>
      <c r="E14" s="22">
        <v>14</v>
      </c>
      <c r="F14" s="11">
        <v>1</v>
      </c>
      <c r="G14" s="11">
        <v>5</v>
      </c>
      <c r="H14" s="11">
        <v>5</v>
      </c>
      <c r="I14" s="11">
        <v>8</v>
      </c>
      <c r="J14" s="11">
        <f>SUM(F14:I14)</f>
        <v>19</v>
      </c>
      <c r="K14" s="9"/>
      <c r="L14" s="9"/>
      <c r="M14" s="9"/>
      <c r="N14" s="9"/>
      <c r="O14" s="10"/>
    </row>
    <row r="15" spans="1:15" ht="13.5" thickBot="1" x14ac:dyDescent="0.25">
      <c r="A15" s="19" t="s">
        <v>28</v>
      </c>
      <c r="B15" s="20"/>
      <c r="C15" s="20"/>
      <c r="D15" s="21">
        <v>833</v>
      </c>
      <c r="E15" s="22">
        <v>34</v>
      </c>
      <c r="F15" s="11">
        <v>4</v>
      </c>
      <c r="G15" s="11">
        <v>4</v>
      </c>
      <c r="H15" s="11">
        <v>2</v>
      </c>
      <c r="I15" s="11">
        <v>11</v>
      </c>
      <c r="J15" s="11">
        <f>SUM(F15:I15)</f>
        <v>21</v>
      </c>
      <c r="K15" s="9"/>
      <c r="L15" s="9"/>
      <c r="M15" s="9"/>
      <c r="N15" s="9"/>
      <c r="O15" s="10"/>
    </row>
    <row r="16" spans="1:15" ht="13.5" thickBot="1" x14ac:dyDescent="0.25">
      <c r="A16" s="23" t="s">
        <v>29</v>
      </c>
      <c r="B16" s="24"/>
      <c r="C16" s="25"/>
      <c r="D16" s="26"/>
      <c r="E16" s="22">
        <f>SUM(E14:E15)</f>
        <v>48</v>
      </c>
      <c r="F16" s="9"/>
      <c r="G16" s="9"/>
      <c r="H16" s="9"/>
      <c r="I16" s="9"/>
      <c r="J16" s="9"/>
      <c r="K16" s="9"/>
      <c r="L16" s="9"/>
      <c r="M16" s="9"/>
      <c r="N16" s="9"/>
      <c r="O16" s="10"/>
    </row>
    <row r="17" spans="1:15" x14ac:dyDescent="0.2">
      <c r="A17" s="1"/>
      <c r="B17" s="1"/>
      <c r="D17" s="1"/>
      <c r="O17" s="10"/>
    </row>
    <row r="18" spans="1:15" x14ac:dyDescent="0.2">
      <c r="A18" s="2"/>
      <c r="B18" s="2"/>
      <c r="O18" s="10"/>
    </row>
  </sheetData>
  <mergeCells count="2">
    <mergeCell ref="A1:C1"/>
    <mergeCell ref="A2:O2"/>
  </mergeCells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AST ANCONA RENDICONTAZONE 2023</vt:lpstr>
      <vt:lpstr> AST ANCONA SLA DETTAGLIO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Nazzareno Firmani</dc:creator>
  <cp:lastModifiedBy>Tinti</cp:lastModifiedBy>
  <cp:revision>4</cp:revision>
  <cp:lastPrinted>2023-02-02T14:02:12Z</cp:lastPrinted>
  <dcterms:created xsi:type="dcterms:W3CDTF">2019-02-05T16:44:27Z</dcterms:created>
  <dcterms:modified xsi:type="dcterms:W3CDTF">2024-01-17T13:26:57Z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