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1840" windowHeight="1374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G3" i="1"/>
  <c r="I3" i="1" s="1"/>
  <c r="G4" i="1"/>
  <c r="I4" i="1" s="1"/>
  <c r="G5" i="1"/>
  <c r="I5" i="1" s="1"/>
  <c r="G6" i="1"/>
  <c r="I6" i="1" s="1"/>
  <c r="G2" i="1"/>
  <c r="H6" i="1"/>
  <c r="H3" i="1"/>
  <c r="H4" i="1"/>
  <c r="H5" i="1"/>
  <c r="L13" i="1"/>
  <c r="D7" i="1" s="1"/>
  <c r="G8" i="1" l="1"/>
  <c r="I8" i="1"/>
  <c r="D3" i="1"/>
  <c r="D5" i="1"/>
  <c r="D4" i="1"/>
  <c r="H2" i="1" l="1"/>
  <c r="H8" i="1" s="1"/>
  <c r="E8" i="1"/>
</calcChain>
</file>

<file path=xl/sharedStrings.xml><?xml version="1.0" encoding="utf-8"?>
<sst xmlns="http://schemas.openxmlformats.org/spreadsheetml/2006/main" count="16" uniqueCount="16">
  <si>
    <t>Sub lotto 1.1: servizio annuale per IMAC, manutenzione full risk, e reportistica sulle attrezzature informatiche identificate nel Allegato_A_generale, Allegato_A.1_dettaglio, come indicato all'art 4 sub lotto 1.1 del Capitolato (a corpo) importo annuo; la quantità totale delle attrezzature informatiche potrà variare ogni anno per un massimo di un 10% (importo a corpo )</t>
  </si>
  <si>
    <t>Sub lotto 1.2: servizio di supporto a misura e su chiamata, per attività di manutenzione straordinaria e su rottura per server e apparati attivi delle reti dati (a misura)</t>
  </si>
  <si>
    <t>TOTALE</t>
  </si>
  <si>
    <t>numero ore annue</t>
  </si>
  <si>
    <t>numero prestazioni annue previste</t>
  </si>
  <si>
    <t>eruo / ora</t>
  </si>
  <si>
    <t>totale annuale</t>
  </si>
  <si>
    <t>totale annnuale lordo iva ( % )</t>
  </si>
  <si>
    <t>IVA</t>
  </si>
  <si>
    <t>Spesa per ulteriori Toner oltre i 400 previsti nel Sub. Lotto 1.1 (a misura)</t>
  </si>
  <si>
    <t>Spesa per ulteriori movimentazioni/aggiunte/sostituzioni      oltre i 400 previsti nel Sub. Lotto 1.1 (a misura)</t>
  </si>
  <si>
    <t>Spesa per eventuali pezzi di ricambio apparati attivi, da liquidare su fattura in base ai prezzi delle convenzioni Consip attive o ai prezzari regionali di categoria, relativamente ad un anno 8 (a misura)</t>
  </si>
  <si>
    <t>spesa per 36 mesi, netto IVA</t>
  </si>
  <si>
    <t>spesa per 36 mesi, lordo IVA</t>
  </si>
  <si>
    <t>Servizio di pronta reperibilità su chiamata occasionale</t>
  </si>
  <si>
    <t>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</si>
</sst>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  <font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/>
    <xf numFmtId="0" fontId="7" fillId="0" borderId="0" xfId="0" applyFont="1"/>
    <xf numFmtId="164" fontId="8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0" zoomScaleNormal="80" workbookViewId="0">
      <selection activeCell="F6" sqref="F6"/>
    </sheetView>
  </sheetViews>
  <sheetFormatPr defaultRowHeight="15" x14ac:dyDescent="0.25"/>
  <cols>
    <col min="1" max="1" width="46" customWidth="1"/>
    <col min="2" max="3" width="14.42578125" style="3" customWidth="1"/>
    <col min="4" max="5" width="14.42578125" style="4" customWidth="1"/>
    <col min="6" max="6" width="14.42578125" style="5" customWidth="1"/>
    <col min="7" max="7" width="14.42578125" style="4" customWidth="1"/>
    <col min="8" max="9" width="15.85546875" style="4" customWidth="1"/>
    <col min="10" max="12" width="15.140625" customWidth="1"/>
    <col min="13" max="13" width="12.42578125" bestFit="1" customWidth="1"/>
  </cols>
  <sheetData>
    <row r="1" spans="1:14" ht="68.25" customHeight="1" x14ac:dyDescent="0.25">
      <c r="A1" s="6"/>
      <c r="B1" s="8" t="s">
        <v>3</v>
      </c>
      <c r="C1" s="8" t="s">
        <v>4</v>
      </c>
      <c r="D1" s="9" t="s">
        <v>5</v>
      </c>
      <c r="E1" s="10" t="s">
        <v>6</v>
      </c>
      <c r="F1" s="11" t="s">
        <v>8</v>
      </c>
      <c r="G1" s="10" t="s">
        <v>7</v>
      </c>
      <c r="H1" s="10" t="s">
        <v>12</v>
      </c>
      <c r="I1" s="10" t="s">
        <v>13</v>
      </c>
      <c r="J1" s="15"/>
    </row>
    <row r="2" spans="1:14" ht="206.25" x14ac:dyDescent="0.25">
      <c r="A2" s="7" t="s">
        <v>0</v>
      </c>
      <c r="B2" s="12"/>
      <c r="C2" s="12">
        <v>400</v>
      </c>
      <c r="D2" s="13"/>
      <c r="E2" s="13">
        <v>35110.47</v>
      </c>
      <c r="F2" s="14">
        <v>0.22</v>
      </c>
      <c r="G2" s="13">
        <f>E2+0.22*E2</f>
        <v>42834.773400000005</v>
      </c>
      <c r="H2" s="13">
        <f>E2*3</f>
        <v>105331.41</v>
      </c>
      <c r="I2" s="13">
        <f>G2*3</f>
        <v>128504.32020000002</v>
      </c>
      <c r="K2" s="16"/>
      <c r="L2" s="16"/>
      <c r="M2" s="16"/>
      <c r="N2" s="17"/>
    </row>
    <row r="3" spans="1:14" ht="117.75" customHeight="1" x14ac:dyDescent="0.25">
      <c r="A3" s="7" t="s">
        <v>1</v>
      </c>
      <c r="B3" s="12">
        <v>150</v>
      </c>
      <c r="C3" s="12"/>
      <c r="D3" s="13">
        <f>E3/B3</f>
        <v>37.207133333333331</v>
      </c>
      <c r="E3" s="13">
        <v>5581.07</v>
      </c>
      <c r="F3" s="14">
        <v>0.22</v>
      </c>
      <c r="G3" s="13">
        <f t="shared" ref="G3:G6" si="0">E3+0.22*E3</f>
        <v>6808.9053999999996</v>
      </c>
      <c r="H3" s="13">
        <f t="shared" ref="H3:H6" si="1">E3*3</f>
        <v>16743.21</v>
      </c>
      <c r="I3" s="13">
        <f t="shared" ref="I3:I6" si="2">G3*3</f>
        <v>20426.716199999999</v>
      </c>
      <c r="K3" s="16"/>
      <c r="L3" s="16"/>
      <c r="M3" s="16"/>
      <c r="N3" s="17"/>
    </row>
    <row r="4" spans="1:14" ht="117.75" customHeight="1" x14ac:dyDescent="0.25">
      <c r="A4" s="7" t="s">
        <v>9</v>
      </c>
      <c r="B4" s="12"/>
      <c r="C4" s="12">
        <v>50</v>
      </c>
      <c r="D4" s="13">
        <f>E4/C4</f>
        <v>12.746400000000001</v>
      </c>
      <c r="E4" s="13">
        <v>637.32000000000005</v>
      </c>
      <c r="F4" s="14">
        <v>0.22</v>
      </c>
      <c r="G4" s="13">
        <f t="shared" si="0"/>
        <v>777.5304000000001</v>
      </c>
      <c r="H4" s="13">
        <f t="shared" si="1"/>
        <v>1911.96</v>
      </c>
      <c r="I4" s="13">
        <f t="shared" si="2"/>
        <v>2332.5912000000003</v>
      </c>
      <c r="K4" s="16"/>
      <c r="L4" s="16"/>
      <c r="M4" s="16"/>
      <c r="N4" s="17"/>
    </row>
    <row r="5" spans="1:14" ht="117.75" customHeight="1" x14ac:dyDescent="0.25">
      <c r="A5" s="7" t="s">
        <v>10</v>
      </c>
      <c r="B5" s="12"/>
      <c r="C5" s="12">
        <v>50</v>
      </c>
      <c r="D5" s="13">
        <f>E5/C5</f>
        <v>28.4544</v>
      </c>
      <c r="E5" s="13">
        <v>1422.72</v>
      </c>
      <c r="F5" s="14">
        <v>0.22</v>
      </c>
      <c r="G5" s="13">
        <f t="shared" si="0"/>
        <v>1735.7184</v>
      </c>
      <c r="H5" s="13">
        <f t="shared" si="1"/>
        <v>4268.16</v>
      </c>
      <c r="I5" s="13">
        <f t="shared" si="2"/>
        <v>5207.1552000000001</v>
      </c>
      <c r="K5" s="16"/>
      <c r="L5" s="16"/>
      <c r="M5" s="16"/>
      <c r="N5" s="17"/>
    </row>
    <row r="6" spans="1:14" ht="117.75" customHeight="1" x14ac:dyDescent="0.25">
      <c r="A6" s="7" t="s">
        <v>11</v>
      </c>
      <c r="B6" s="12"/>
      <c r="C6" s="12"/>
      <c r="D6" s="13"/>
      <c r="E6" s="13">
        <v>978.43</v>
      </c>
      <c r="F6" s="14">
        <v>0.22</v>
      </c>
      <c r="G6" s="13">
        <f t="shared" si="0"/>
        <v>1193.6846</v>
      </c>
      <c r="H6" s="13">
        <f t="shared" si="1"/>
        <v>2935.29</v>
      </c>
      <c r="I6" s="13">
        <f t="shared" si="2"/>
        <v>3581.0538000000001</v>
      </c>
      <c r="K6" s="16"/>
      <c r="L6" s="16"/>
      <c r="M6" s="16"/>
      <c r="N6" s="17"/>
    </row>
    <row r="7" spans="1:14" ht="117.75" customHeight="1" x14ac:dyDescent="0.25">
      <c r="A7" s="7" t="s">
        <v>14</v>
      </c>
      <c r="B7" s="12"/>
      <c r="C7" s="12"/>
      <c r="D7" s="13">
        <f>37.24-37.24*L13</f>
        <v>37.180484018264849</v>
      </c>
      <c r="E7" s="13"/>
      <c r="F7" s="14"/>
      <c r="G7" s="13"/>
      <c r="H7" s="13"/>
      <c r="I7" s="13"/>
      <c r="K7" s="17"/>
      <c r="L7" s="17"/>
      <c r="M7" s="17"/>
      <c r="N7" s="17"/>
    </row>
    <row r="8" spans="1:14" ht="117.75" customHeight="1" x14ac:dyDescent="0.25">
      <c r="A8" s="7" t="s">
        <v>2</v>
      </c>
      <c r="B8" s="12"/>
      <c r="C8" s="12"/>
      <c r="D8" s="13"/>
      <c r="E8" s="13">
        <f>SUM(E2:E7)</f>
        <v>43730.01</v>
      </c>
      <c r="F8" s="14">
        <v>0.22</v>
      </c>
      <c r="G8" s="13">
        <f>SUM(G2:G7)</f>
        <v>53350.61220000001</v>
      </c>
      <c r="H8" s="20">
        <f>SUM(H2:H7)</f>
        <v>131190.03</v>
      </c>
      <c r="I8" s="13">
        <f>SUM(I2:I6)</f>
        <v>160051.83660000001</v>
      </c>
      <c r="K8" s="17"/>
      <c r="L8" s="17"/>
      <c r="M8" s="17"/>
      <c r="N8" s="17"/>
    </row>
    <row r="9" spans="1:14" x14ac:dyDescent="0.25">
      <c r="A9" s="1"/>
      <c r="H9" s="18">
        <v>131190</v>
      </c>
      <c r="I9" s="18"/>
      <c r="J9" s="19"/>
      <c r="K9" s="19"/>
      <c r="L9" s="19"/>
    </row>
    <row r="10" spans="1:14" x14ac:dyDescent="0.25">
      <c r="A10" s="2"/>
      <c r="H10" s="18"/>
      <c r="I10" s="18"/>
      <c r="J10" s="19"/>
      <c r="K10" s="19"/>
      <c r="L10" s="19"/>
    </row>
    <row r="11" spans="1:14" x14ac:dyDescent="0.25">
      <c r="H11" s="18">
        <v>131400</v>
      </c>
      <c r="I11" s="18"/>
      <c r="J11" s="19"/>
      <c r="K11" s="19"/>
      <c r="L11" s="19"/>
    </row>
    <row r="12" spans="1:14" x14ac:dyDescent="0.25">
      <c r="H12" s="18"/>
      <c r="I12" s="18"/>
      <c r="J12" s="19"/>
      <c r="K12" s="19"/>
      <c r="L12" s="19"/>
    </row>
    <row r="13" spans="1:14" x14ac:dyDescent="0.25">
      <c r="H13" s="18"/>
      <c r="I13" s="18"/>
      <c r="J13" s="19"/>
      <c r="K13" s="19" t="s">
        <v>15</v>
      </c>
      <c r="L13" s="19">
        <f>(100-H9/H11*100)/100</f>
        <v>1.5981735159816424E-3</v>
      </c>
    </row>
    <row r="14" spans="1:14" x14ac:dyDescent="0.25">
      <c r="H14" s="18"/>
      <c r="I14" s="18"/>
      <c r="J14" s="19"/>
      <c r="K14" s="19"/>
      <c r="L14" s="19"/>
    </row>
    <row r="15" spans="1:14" x14ac:dyDescent="0.25">
      <c r="H15" s="18"/>
      <c r="I15" s="18"/>
      <c r="J15" s="19"/>
      <c r="K15" s="19"/>
      <c r="L15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2023-04-27T06:04:09Z</dcterms:modified>
</cp:coreProperties>
</file>